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55" yWindow="195" windowWidth="14640" windowHeight="10140"/>
  </bookViews>
  <sheets>
    <sheet name="1" sheetId="5" r:id="rId1"/>
    <sheet name="KPI" sheetId="4" state="hidden" r:id="rId2"/>
    <sheet name="Finance" sheetId="3" state="hidden" r:id="rId3"/>
  </sheets>
  <externalReferences>
    <externalReference r:id="rId4"/>
  </externalReferences>
  <definedNames>
    <definedName name="BV_BP_ratio">#REF!</definedName>
    <definedName name="mkt">'[1]OPP TO OTL'!$A$2:$FH$2</definedName>
    <definedName name="OPP">'[1]OPP TO OTL'!$A$3:$V$122</definedName>
    <definedName name="_xlnm.Print_Area" localSheetId="0">'1'!$A$1:$E$30</definedName>
  </definedNames>
  <calcPr calcId="145621"/>
</workbook>
</file>

<file path=xl/calcChain.xml><?xml version="1.0" encoding="utf-8"?>
<calcChain xmlns="http://schemas.openxmlformats.org/spreadsheetml/2006/main">
  <c r="E28" i="4" l="1"/>
  <c r="E26" i="4"/>
  <c r="E25" i="4"/>
  <c r="E24" i="4"/>
  <c r="E23" i="4"/>
  <c r="E22" i="4"/>
  <c r="E21" i="4"/>
  <c r="E27" i="4" s="1"/>
  <c r="D28" i="4"/>
  <c r="I28" i="4" s="1"/>
  <c r="D26" i="4"/>
  <c r="I26" i="4" s="1"/>
  <c r="D25" i="4"/>
  <c r="I25" i="4" s="1"/>
  <c r="D24" i="4"/>
  <c r="I24" i="4" s="1"/>
  <c r="D23" i="4"/>
  <c r="I23" i="4" s="1"/>
  <c r="D22" i="4"/>
  <c r="I22" i="4" s="1"/>
  <c r="D21" i="4"/>
  <c r="D27" i="4" s="1"/>
  <c r="C28" i="4"/>
  <c r="C26" i="4"/>
  <c r="C25" i="4"/>
  <c r="C24" i="4"/>
  <c r="C23" i="4"/>
  <c r="C22" i="4"/>
  <c r="C21" i="4"/>
  <c r="C27" i="4" s="1"/>
  <c r="D4" i="4"/>
  <c r="F4" i="4"/>
  <c r="F16" i="4" s="1"/>
  <c r="D36" i="4"/>
  <c r="C36" i="4"/>
  <c r="E36" i="4"/>
  <c r="B36" i="4"/>
  <c r="I35" i="4"/>
  <c r="F35" i="4"/>
  <c r="I34" i="4"/>
  <c r="F34" i="4"/>
  <c r="I33" i="4"/>
  <c r="F33" i="4"/>
  <c r="I32" i="4"/>
  <c r="F32" i="4"/>
  <c r="I31" i="4"/>
  <c r="F31" i="4"/>
  <c r="B27" i="4"/>
  <c r="B4" i="4"/>
  <c r="B9" i="4" s="1"/>
  <c r="B16" i="4" s="1"/>
  <c r="D18" i="4"/>
  <c r="F10" i="4"/>
  <c r="D15" i="4"/>
  <c r="D16" i="4" s="1"/>
  <c r="B15" i="4"/>
  <c r="G10" i="4"/>
  <c r="G26" i="3"/>
  <c r="G23" i="3"/>
  <c r="G22" i="3"/>
  <c r="G27" i="3" s="1"/>
  <c r="G19" i="3"/>
  <c r="G18" i="3"/>
  <c r="G12" i="3"/>
  <c r="G9" i="3"/>
  <c r="G8" i="3"/>
  <c r="G5" i="3"/>
  <c r="G4" i="3"/>
  <c r="C26" i="3"/>
  <c r="C23" i="3"/>
  <c r="C22" i="3"/>
  <c r="C19" i="3"/>
  <c r="C18" i="3"/>
  <c r="C12" i="3"/>
  <c r="C9" i="3"/>
  <c r="C8" i="3"/>
  <c r="C5" i="3"/>
  <c r="C4" i="3"/>
  <c r="I36" i="4"/>
  <c r="F36" i="4"/>
  <c r="F25" i="4" l="1"/>
  <c r="F21" i="4"/>
  <c r="F23" i="4"/>
  <c r="F28" i="4"/>
  <c r="G10" i="3"/>
  <c r="F24" i="4"/>
  <c r="F26" i="4"/>
  <c r="C20" i="3"/>
  <c r="G20" i="3"/>
  <c r="C27" i="3"/>
  <c r="F22" i="4"/>
  <c r="G13" i="3"/>
  <c r="C6" i="3"/>
  <c r="C10" i="3"/>
  <c r="C13" i="3"/>
  <c r="C24" i="3"/>
  <c r="G6" i="3"/>
  <c r="G24" i="3"/>
  <c r="I27" i="4"/>
  <c r="G33" i="4"/>
  <c r="G27" i="4"/>
  <c r="G32" i="4"/>
  <c r="G28" i="4"/>
  <c r="G24" i="4"/>
  <c r="G23" i="4"/>
  <c r="G34" i="4"/>
  <c r="G36" i="4"/>
  <c r="G31" i="4"/>
  <c r="G25" i="4"/>
  <c r="G35" i="4"/>
  <c r="G22" i="4"/>
  <c r="G26" i="4"/>
  <c r="F27" i="4"/>
  <c r="E4" i="4" s="1"/>
  <c r="C38" i="4"/>
  <c r="H22" i="4"/>
  <c r="H27" i="4"/>
  <c r="H31" i="4"/>
  <c r="H33" i="4"/>
  <c r="H34" i="4"/>
  <c r="H21" i="4"/>
  <c r="H36" i="4"/>
  <c r="H26" i="4"/>
  <c r="H23" i="4"/>
  <c r="H24" i="4"/>
  <c r="H32" i="4"/>
  <c r="H35" i="4"/>
  <c r="H28" i="4"/>
  <c r="H25" i="4"/>
  <c r="G21" i="4"/>
  <c r="I21" i="4"/>
</calcChain>
</file>

<file path=xl/sharedStrings.xml><?xml version="1.0" encoding="utf-8"?>
<sst xmlns="http://schemas.openxmlformats.org/spreadsheetml/2006/main" count="169" uniqueCount="130">
  <si>
    <t>Fragrance</t>
  </si>
  <si>
    <t>Russia</t>
  </si>
  <si>
    <t>Kazakhstan</t>
  </si>
  <si>
    <t>Ukraine</t>
  </si>
  <si>
    <t>Important info for Finance department. Don't delete !!!</t>
  </si>
  <si>
    <t>Sales before discount %</t>
  </si>
  <si>
    <t>Sales after discount %</t>
  </si>
  <si>
    <t>discount %</t>
  </si>
  <si>
    <t>Total Sales</t>
  </si>
  <si>
    <t>Total Sales Merchend.</t>
  </si>
  <si>
    <t>Sales mix offer</t>
  </si>
  <si>
    <t>add-ons</t>
  </si>
  <si>
    <t>Add ons %</t>
  </si>
  <si>
    <t>Green markets (w/t Baltics)</t>
  </si>
  <si>
    <t>KPI</t>
  </si>
  <si>
    <t>SKU</t>
  </si>
  <si>
    <t>Active consultants</t>
  </si>
  <si>
    <t>Sales Forecast&amp;sales projection</t>
  </si>
  <si>
    <t>Net Margin%</t>
  </si>
  <si>
    <t>Sales Forecast/actual per active consultants</t>
  </si>
  <si>
    <t>Units per active consultants</t>
  </si>
  <si>
    <t>Total catalogue sales</t>
  </si>
  <si>
    <t>Special offer, projection sales</t>
  </si>
  <si>
    <t>Stitch-in sales forecast</t>
  </si>
  <si>
    <t>Mini catalogue sales forecast</t>
  </si>
  <si>
    <t>Corporate merch sales forecast</t>
  </si>
  <si>
    <t>Sales forecast</t>
  </si>
  <si>
    <t>Catalogue prior year actual sales</t>
  </si>
  <si>
    <t>Special offer  prior year actual sales</t>
  </si>
  <si>
    <t>Stitch-in prior year actual sales</t>
  </si>
  <si>
    <t>Mini catalogue prior year actual sales</t>
  </si>
  <si>
    <t>Corporate merch prior year actual sales</t>
  </si>
  <si>
    <t>Actual sales, total</t>
  </si>
  <si>
    <t>Sales total growth, % 2006 VS 2005</t>
  </si>
  <si>
    <t>Actual sales, total (data from S.Kanashin's fie)</t>
  </si>
  <si>
    <t>Category sales</t>
  </si>
  <si>
    <t>Units</t>
  </si>
  <si>
    <t>Net Sales</t>
  </si>
  <si>
    <t>Net Margin</t>
  </si>
  <si>
    <t>% of sales</t>
  </si>
  <si>
    <t>% of units</t>
  </si>
  <si>
    <t>Net Sales per active consultants</t>
  </si>
  <si>
    <t xml:space="preserve">Skin Care </t>
  </si>
  <si>
    <t xml:space="preserve">Toiletries </t>
  </si>
  <si>
    <t xml:space="preserve">Colour Cosmetics </t>
  </si>
  <si>
    <t>Non Cosmetics</t>
  </si>
  <si>
    <t>Not featured</t>
  </si>
  <si>
    <t>Total Catalogue</t>
  </si>
  <si>
    <t xml:space="preserve">Merch catalogue sales </t>
  </si>
  <si>
    <t>New products` intro</t>
  </si>
  <si>
    <t xml:space="preserve">Total new products </t>
  </si>
  <si>
    <t>Product vs Sales Forecast</t>
  </si>
  <si>
    <t>ББ</t>
  </si>
  <si>
    <t>Код</t>
  </si>
  <si>
    <t>Наименование</t>
  </si>
  <si>
    <t>ПЦ</t>
  </si>
  <si>
    <t>Игра-конструктор «Африканские джунгли»</t>
  </si>
  <si>
    <t>Набор мини-инструментов</t>
  </si>
  <si>
    <t>Новогоднее украшение «Ангел»</t>
  </si>
  <si>
    <t>Антицеллюлитная перчатка</t>
  </si>
  <si>
    <t>Резинка для волос «Городская классика»</t>
  </si>
  <si>
    <t>Детский набор для волос</t>
  </si>
  <si>
    <t>Мужская косметичка</t>
  </si>
  <si>
    <t>Сумка «Кортни»</t>
  </si>
  <si>
    <t>Кошелек «Пикадилли»</t>
  </si>
  <si>
    <t>Сумка «Пикадилли»</t>
  </si>
  <si>
    <t>Шлифовальная пилка-щетка для ног</t>
  </si>
  <si>
    <t>Мужская сумка «Золотой хит»</t>
  </si>
  <si>
    <t>Сумка «Рок-н-голд»</t>
  </si>
  <si>
    <t>Сумка «Экспрессия»(красная)</t>
  </si>
  <si>
    <t>Сумка юбилейной серии Liselotte Watkins</t>
  </si>
  <si>
    <t>Сумка «Модный мотив»</t>
  </si>
  <si>
    <t>Набор браслетов «Серебряная ночь»</t>
  </si>
  <si>
    <t>Сумочка-клатч «Серебряная ночь»</t>
  </si>
  <si>
    <t>Сумка «Королевская орхидея»</t>
  </si>
  <si>
    <t>Сумка «Одноклассница»</t>
  </si>
  <si>
    <t>Игрушка «Умный кубик»</t>
  </si>
  <si>
    <t>Тени Драг-ные жем-ны GG - Серебряная Вуаль</t>
  </si>
  <si>
    <t>Тушь Пленительный взгляд GG - Коричневый</t>
  </si>
  <si>
    <t>Помада «Драгоценный рубин» GG - Благородная Бронза</t>
  </si>
  <si>
    <t>Помада «Драгоценный рубин» GG - Золотая Звезда</t>
  </si>
  <si>
    <t>Помада «Драгоценный рубин» GG - Бархатная Слива</t>
  </si>
  <si>
    <t>Лак для французского маникюра - Розовая Маргаритка</t>
  </si>
  <si>
    <t>Помада «ЭнергоБлеск – Кристалл» - Горный Хрусталь</t>
  </si>
  <si>
    <t>Лак для ногтей «100% цвета» - Лепесток Магнолии</t>
  </si>
  <si>
    <t>Губная помада с блеском 3-в-1 «Тренди» - Малиновый Вог</t>
  </si>
  <si>
    <t>Губная помада с блеском 3-в-1 «Тренди» - Коралловый Тренд</t>
  </si>
  <si>
    <t>Губная помада с блеском 3-в-1 «Тренди» - Фуксия Кутюр</t>
  </si>
  <si>
    <t>Тени для век «Яркая парочка» - Шрек &amp; Фиона</t>
  </si>
  <si>
    <t>Основа для дизайна ногтей «Моя фантазия» - Розовый</t>
  </si>
  <si>
    <t>Блеск для губ «Вкус соблазна» - Апельсиновый Джем</t>
  </si>
  <si>
    <t>Лак для ногтей «Диско-глэм» - Романтичная Фуксия</t>
  </si>
  <si>
    <t>Карандаш д/бровей «Идеальная форма»</t>
  </si>
  <si>
    <t>Карандаш для глаз «Сияние Парижа» - Мерцающий Серебристый</t>
  </si>
  <si>
    <t>Мужская туалетная вода Amazonia</t>
  </si>
  <si>
    <t>Туалетная вода Platinum by Oriflame</t>
  </si>
  <si>
    <t>Туалетная вода Ascendant Pure</t>
  </si>
  <si>
    <t>Гель для век «Анютины глазки»</t>
  </si>
  <si>
    <t>Крем для лица «Анютины глазки»</t>
  </si>
  <si>
    <t>Ретиноловая маска-пилинг «Лифт-Эксперт»</t>
  </si>
  <si>
    <t>Гель д/умывания Норд</t>
  </si>
  <si>
    <t>Мужской увлажняющий крем Норд</t>
  </si>
  <si>
    <t>Маска-уход для рук «Нежный бархат»</t>
  </si>
  <si>
    <t>Ночной крем против увядания кожи «Власть над временем Интенс»</t>
  </si>
  <si>
    <t>Гель д/бритья для нормальной кожи «Норд»</t>
  </si>
  <si>
    <t>Парфюмированное мыло Giordani White Gold</t>
  </si>
  <si>
    <t>Парфюмированное мыло Grace</t>
  </si>
  <si>
    <t>Средство для детских ванн «Кроха»</t>
  </si>
  <si>
    <t>Детский тальк «Кроха»</t>
  </si>
  <si>
    <t>Детское мыло «Кроха»</t>
  </si>
  <si>
    <t>Лак для волос максимальной фиксации Fix ‘N’ Go</t>
  </si>
  <si>
    <t>Крем для душа «Сны о любви»</t>
  </si>
  <si>
    <t>Расслабляющая соль для ванн «Шведский SPA салон»</t>
  </si>
  <si>
    <t>Крем для ног «Свежесть Скандинавии»</t>
  </si>
  <si>
    <t>Пробник помады с блеском 3-в-1 - Ночная Орхидея</t>
  </si>
  <si>
    <t>Пробник помады с блеском 3-в-1 - Розовый Клевер</t>
  </si>
  <si>
    <t>Пробник помады Lipmania - Кокетка Пинки</t>
  </si>
  <si>
    <t>Пробник помады Lipmania - Взрывная Ягодка</t>
  </si>
  <si>
    <t>Пробник помады Lipmania - Шоколадный Бум</t>
  </si>
  <si>
    <t>Пробник помады Lipmania - Страстная Брусника</t>
  </si>
  <si>
    <t>Пробник помады Lipmania - Знойная Роза</t>
  </si>
  <si>
    <t>Пробник помады Lipmania - Розовый Лукум</t>
  </si>
  <si>
    <t>Пробник помады Lipmania - Жажда Огня</t>
  </si>
  <si>
    <t>Пробник помады Lipmania - Жаркий Поцелуй</t>
  </si>
  <si>
    <t>Пробник помады Lipmania - Сладкая Сливка</t>
  </si>
  <si>
    <t>Пробник помады Lipmania - Дерзкий Мак</t>
  </si>
  <si>
    <t>Массажное масло Love Potion</t>
  </si>
  <si>
    <t>Интимный гель-лубрикант для мужчин и женщин Love Potion</t>
  </si>
  <si>
    <t>Кошелек «Серебряная линия»</t>
  </si>
  <si>
    <t>ДЦ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</si>
</sst>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%"/>
    <numFmt numFmtId="165" formatCode="#,##0.0"/>
    <numFmt numFmtId="166" formatCode="[$€-2]\ #,##0"/>
    <numFmt numFmtId="167" formatCode="#,##0\ [$грн.-422]"/>
    <numFmt numFmtId="168" formatCode="[$Т-43F]#,##0"/>
    <numFmt numFmtId="169" formatCode="#,##0[$р.-419]"/>
    <numFmt numFmtId="170" formatCode="[$$-409]#,##0"/>
  </numFmts>
  <fonts count="30" x14ac:knownFonts="1">
    <font>
      <sz val="10"/>
      <name val="Tahoma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10"/>
      <name val="Tahoma"/>
      <family val="2"/>
      <charset val="204"/>
    </font>
    <font>
      <b/>
      <sz val="10"/>
      <color indexed="12"/>
      <name val="Tahoma"/>
      <family val="2"/>
      <charset val="204"/>
    </font>
    <font>
      <b/>
      <sz val="10"/>
      <color indexed="20"/>
      <name val="Tahoma"/>
      <family val="2"/>
      <charset val="204"/>
    </font>
    <font>
      <b/>
      <sz val="10"/>
      <color indexed="52"/>
      <name val="Tahoma"/>
      <family val="2"/>
      <charset val="204"/>
    </font>
    <font>
      <b/>
      <sz val="10"/>
      <color indexed="17"/>
      <name val="Tahoma"/>
      <family val="2"/>
      <charset val="204"/>
    </font>
    <font>
      <b/>
      <sz val="10"/>
      <name val="Arial"/>
      <family val="2"/>
    </font>
    <font>
      <b/>
      <sz val="12"/>
      <name val="Arial"/>
      <family val="2"/>
      <charset val="204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2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b/>
      <sz val="11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7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0"/>
      <color indexed="8"/>
      <name val="Arial"/>
      <family val="2"/>
    </font>
    <font>
      <b/>
      <sz val="11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sz val="14"/>
      <color indexed="10"/>
      <name val="Comic Sans MS"/>
      <family val="4"/>
      <charset val="204"/>
    </font>
    <font>
      <b/>
      <sz val="11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6" fillId="0" borderId="0" xfId="2" applyFont="1"/>
    <xf numFmtId="0" fontId="3" fillId="0" borderId="0" xfId="2" applyFont="1"/>
    <xf numFmtId="0" fontId="7" fillId="0" borderId="0" xfId="2" applyFont="1"/>
    <xf numFmtId="0" fontId="8" fillId="0" borderId="0" xfId="2" applyFont="1"/>
    <xf numFmtId="0" fontId="3" fillId="0" borderId="2" xfId="2" applyFont="1" applyBorder="1"/>
    <xf numFmtId="169" fontId="3" fillId="0" borderId="3" xfId="2" applyNumberFormat="1" applyFont="1" applyBorder="1"/>
    <xf numFmtId="168" fontId="3" fillId="0" borderId="3" xfId="2" applyNumberFormat="1" applyFont="1" applyBorder="1"/>
    <xf numFmtId="0" fontId="3" fillId="0" borderId="4" xfId="2" applyFont="1" applyBorder="1"/>
    <xf numFmtId="169" fontId="3" fillId="0" borderId="5" xfId="2" applyNumberFormat="1" applyFont="1" applyBorder="1"/>
    <xf numFmtId="168" fontId="3" fillId="0" borderId="5" xfId="2" applyNumberFormat="1" applyFont="1" applyBorder="1"/>
    <xf numFmtId="164" fontId="3" fillId="0" borderId="5" xfId="4" applyNumberFormat="1" applyFont="1" applyFill="1" applyBorder="1"/>
    <xf numFmtId="0" fontId="3" fillId="0" borderId="5" xfId="2" applyFont="1" applyBorder="1"/>
    <xf numFmtId="166" fontId="3" fillId="0" borderId="5" xfId="2" applyNumberFormat="1" applyFont="1" applyBorder="1"/>
    <xf numFmtId="0" fontId="3" fillId="0" borderId="6" xfId="2" applyFont="1" applyBorder="1"/>
    <xf numFmtId="164" fontId="3" fillId="0" borderId="7" xfId="4" applyNumberFormat="1" applyFont="1" applyFill="1" applyBorder="1"/>
    <xf numFmtId="0" fontId="9" fillId="0" borderId="0" xfId="2" applyFont="1"/>
    <xf numFmtId="0" fontId="10" fillId="0" borderId="0" xfId="2" applyFont="1"/>
    <xf numFmtId="167" fontId="3" fillId="0" borderId="3" xfId="2" applyNumberFormat="1" applyFont="1" applyBorder="1"/>
    <xf numFmtId="170" fontId="3" fillId="0" borderId="3" xfId="2" applyNumberFormat="1" applyFont="1" applyBorder="1"/>
    <xf numFmtId="167" fontId="3" fillId="0" borderId="5" xfId="2" applyNumberFormat="1" applyFont="1" applyBorder="1"/>
    <xf numFmtId="170" fontId="3" fillId="0" borderId="5" xfId="2" applyNumberFormat="1" applyFont="1" applyBorder="1"/>
    <xf numFmtId="0" fontId="11" fillId="0" borderId="0" xfId="0" applyFont="1"/>
    <xf numFmtId="0" fontId="0" fillId="0" borderId="0" xfId="0" applyAlignment="1">
      <alignment horizontal="left"/>
    </xf>
    <xf numFmtId="0" fontId="12" fillId="0" borderId="8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3" borderId="9" xfId="0" applyFont="1" applyFill="1" applyBorder="1"/>
    <xf numFmtId="3" fontId="15" fillId="2" borderId="10" xfId="0" applyNumberFormat="1" applyFont="1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3" fontId="16" fillId="2" borderId="10" xfId="1" applyNumberFormat="1" applyFont="1" applyFill="1" applyBorder="1" applyAlignment="1">
      <alignment horizontal="center"/>
    </xf>
    <xf numFmtId="164" fontId="17" fillId="2" borderId="10" xfId="0" applyNumberFormat="1" applyFont="1" applyFill="1" applyBorder="1" applyAlignment="1">
      <alignment horizontal="center"/>
    </xf>
    <xf numFmtId="165" fontId="17" fillId="2" borderId="10" xfId="0" applyNumberFormat="1" applyFont="1" applyFill="1" applyBorder="1" applyAlignment="1">
      <alignment horizontal="center"/>
    </xf>
    <xf numFmtId="2" fontId="17" fillId="3" borderId="12" xfId="0" applyNumberFormat="1" applyFont="1" applyFill="1" applyBorder="1" applyAlignment="1">
      <alignment horizontal="center"/>
    </xf>
    <xf numFmtId="0" fontId="15" fillId="3" borderId="13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center"/>
    </xf>
    <xf numFmtId="3" fontId="0" fillId="3" borderId="1" xfId="0" applyNumberFormat="1" applyFill="1" applyBorder="1" applyAlignment="1">
      <alignment horizontal="center"/>
    </xf>
    <xf numFmtId="3" fontId="16" fillId="4" borderId="1" xfId="1" applyNumberFormat="1" applyFont="1" applyFill="1" applyBorder="1" applyAlignment="1">
      <alignment horizontal="center"/>
    </xf>
    <xf numFmtId="9" fontId="0" fillId="4" borderId="1" xfId="4" applyFont="1" applyFill="1" applyBorder="1" applyAlignment="1">
      <alignment horizontal="center"/>
    </xf>
    <xf numFmtId="165" fontId="0" fillId="3" borderId="1" xfId="0" applyNumberFormat="1" applyFill="1" applyBorder="1" applyAlignment="1">
      <alignment horizontal="center"/>
    </xf>
    <xf numFmtId="2" fontId="18" fillId="3" borderId="14" xfId="0" applyNumberFormat="1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164" fontId="18" fillId="3" borderId="1" xfId="0" applyNumberFormat="1" applyFont="1" applyFill="1" applyBorder="1" applyAlignment="1">
      <alignment horizontal="center"/>
    </xf>
    <xf numFmtId="0" fontId="15" fillId="3" borderId="15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/>
    </xf>
    <xf numFmtId="3" fontId="0" fillId="3" borderId="8" xfId="0" applyNumberFormat="1" applyFill="1" applyBorder="1" applyAlignment="1">
      <alignment horizontal="center"/>
    </xf>
    <xf numFmtId="3" fontId="16" fillId="4" borderId="8" xfId="1" applyNumberFormat="1" applyFont="1" applyFill="1" applyBorder="1" applyAlignment="1">
      <alignment horizontal="center"/>
    </xf>
    <xf numFmtId="164" fontId="18" fillId="3" borderId="8" xfId="0" applyNumberFormat="1" applyFont="1" applyFill="1" applyBorder="1" applyAlignment="1">
      <alignment horizontal="center"/>
    </xf>
    <xf numFmtId="165" fontId="0" fillId="3" borderId="8" xfId="0" applyNumberFormat="1" applyFill="1" applyBorder="1" applyAlignment="1">
      <alignment horizontal="center"/>
    </xf>
    <xf numFmtId="2" fontId="18" fillId="3" borderId="16" xfId="0" applyNumberFormat="1" applyFont="1" applyFill="1" applyBorder="1" applyAlignment="1">
      <alignment horizontal="center"/>
    </xf>
    <xf numFmtId="0" fontId="15" fillId="3" borderId="15" xfId="0" applyFont="1" applyFill="1" applyBorder="1"/>
    <xf numFmtId="3" fontId="19" fillId="2" borderId="8" xfId="0" applyNumberFormat="1" applyFont="1" applyFill="1" applyBorder="1" applyAlignment="1">
      <alignment horizontal="center"/>
    </xf>
    <xf numFmtId="3" fontId="15" fillId="3" borderId="8" xfId="0" applyNumberFormat="1" applyFont="1" applyFill="1" applyBorder="1" applyAlignment="1">
      <alignment horizontal="center"/>
    </xf>
    <xf numFmtId="3" fontId="19" fillId="4" borderId="8" xfId="0" applyNumberFormat="1" applyFont="1" applyFill="1" applyBorder="1" applyAlignment="1">
      <alignment horizontal="center"/>
    </xf>
    <xf numFmtId="0" fontId="15" fillId="5" borderId="9" xfId="0" applyFont="1" applyFill="1" applyBorder="1"/>
    <xf numFmtId="3" fontId="15" fillId="4" borderId="10" xfId="0" applyNumberFormat="1" applyFont="1" applyFill="1" applyBorder="1" applyAlignment="1">
      <alignment horizontal="center"/>
    </xf>
    <xf numFmtId="164" fontId="17" fillId="4" borderId="10" xfId="0" applyNumberFormat="1" applyFont="1" applyFill="1" applyBorder="1" applyAlignment="1">
      <alignment horizontal="center"/>
    </xf>
    <xf numFmtId="165" fontId="0" fillId="2" borderId="10" xfId="0" applyNumberFormat="1" applyFill="1" applyBorder="1" applyAlignment="1">
      <alignment horizontal="center"/>
    </xf>
    <xf numFmtId="2" fontId="17" fillId="2" borderId="12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15" fillId="5" borderId="13" xfId="0" applyFont="1" applyFill="1" applyBorder="1" applyAlignment="1">
      <alignment horizontal="left" vertical="center" wrapText="1"/>
    </xf>
    <xf numFmtId="3" fontId="0" fillId="5" borderId="1" xfId="0" applyNumberForma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165" fontId="0" fillId="5" borderId="1" xfId="0" applyNumberFormat="1" applyFill="1" applyBorder="1" applyAlignment="1">
      <alignment horizontal="center"/>
    </xf>
    <xf numFmtId="2" fontId="18" fillId="5" borderId="14" xfId="0" applyNumberFormat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164" fontId="18" fillId="5" borderId="1" xfId="0" applyNumberFormat="1" applyFont="1" applyFill="1" applyBorder="1" applyAlignment="1">
      <alignment horizontal="center"/>
    </xf>
    <xf numFmtId="0" fontId="15" fillId="5" borderId="17" xfId="0" applyFont="1" applyFill="1" applyBorder="1"/>
    <xf numFmtId="3" fontId="19" fillId="2" borderId="18" xfId="0" applyNumberFormat="1" applyFont="1" applyFill="1" applyBorder="1" applyAlignment="1">
      <alignment horizontal="center"/>
    </xf>
    <xf numFmtId="3" fontId="19" fillId="5" borderId="18" xfId="0" applyNumberFormat="1" applyFont="1" applyFill="1" applyBorder="1" applyAlignment="1">
      <alignment horizontal="center"/>
    </xf>
    <xf numFmtId="164" fontId="21" fillId="5" borderId="18" xfId="0" applyNumberFormat="1" applyFont="1" applyFill="1" applyBorder="1" applyAlignment="1">
      <alignment horizontal="center"/>
    </xf>
    <xf numFmtId="165" fontId="21" fillId="5" borderId="18" xfId="0" applyNumberFormat="1" applyFont="1" applyFill="1" applyBorder="1" applyAlignment="1">
      <alignment horizontal="center"/>
    </xf>
    <xf numFmtId="2" fontId="21" fillId="5" borderId="19" xfId="0" applyNumberFormat="1" applyFont="1" applyFill="1" applyBorder="1" applyAlignment="1">
      <alignment horizontal="center"/>
    </xf>
    <xf numFmtId="0" fontId="15" fillId="0" borderId="20" xfId="0" applyFont="1" applyFill="1" applyBorder="1"/>
    <xf numFmtId="9" fontId="0" fillId="2" borderId="20" xfId="4" applyFont="1" applyFill="1" applyBorder="1" applyAlignment="1">
      <alignment horizontal="center"/>
    </xf>
    <xf numFmtId="9" fontId="0" fillId="0" borderId="20" xfId="4" applyFont="1" applyFill="1" applyBorder="1" applyAlignment="1">
      <alignment horizontal="center"/>
    </xf>
    <xf numFmtId="9" fontId="17" fillId="2" borderId="20" xfId="4" applyFont="1" applyFill="1" applyBorder="1" applyAlignment="1">
      <alignment horizontal="center"/>
    </xf>
    <xf numFmtId="9" fontId="17" fillId="0" borderId="20" xfId="4" applyFont="1" applyFill="1" applyBorder="1" applyAlignment="1">
      <alignment horizontal="center"/>
    </xf>
    <xf numFmtId="0" fontId="15" fillId="5" borderId="1" xfId="0" applyFont="1" applyFill="1" applyBorder="1"/>
    <xf numFmtId="0" fontId="0" fillId="0" borderId="1" xfId="0" applyBorder="1"/>
    <xf numFmtId="9" fontId="0" fillId="0" borderId="1" xfId="4" applyFont="1" applyFill="1" applyBorder="1" applyAlignment="1">
      <alignment horizontal="center"/>
    </xf>
    <xf numFmtId="3" fontId="22" fillId="4" borderId="1" xfId="0" applyNumberFormat="1" applyFont="1" applyFill="1" applyBorder="1" applyAlignment="1">
      <alignment horizontal="center"/>
    </xf>
    <xf numFmtId="9" fontId="17" fillId="0" borderId="1" xfId="4" applyFont="1" applyFill="1" applyBorder="1" applyAlignment="1">
      <alignment horizontal="center"/>
    </xf>
    <xf numFmtId="9" fontId="0" fillId="2" borderId="1" xfId="4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3" fontId="23" fillId="4" borderId="1" xfId="0" applyNumberFormat="1" applyFont="1" applyFill="1" applyBorder="1" applyAlignment="1">
      <alignment horizontal="center"/>
    </xf>
    <xf numFmtId="3" fontId="0" fillId="6" borderId="1" xfId="0" applyNumberFormat="1" applyFill="1" applyBorder="1" applyAlignment="1">
      <alignment horizontal="center"/>
    </xf>
    <xf numFmtId="164" fontId="23" fillId="2" borderId="1" xfId="4" applyNumberFormat="1" applyFon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164" fontId="24" fillId="2" borderId="1" xfId="4" applyNumberFormat="1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3" fontId="16" fillId="6" borderId="1" xfId="1" applyNumberFormat="1" applyFont="1" applyFill="1" applyBorder="1" applyAlignment="1">
      <alignment horizontal="center"/>
    </xf>
    <xf numFmtId="3" fontId="23" fillId="6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13" fillId="0" borderId="1" xfId="0" applyFont="1" applyFill="1" applyBorder="1"/>
    <xf numFmtId="3" fontId="13" fillId="2" borderId="1" xfId="0" applyNumberFormat="1" applyFont="1" applyFill="1" applyBorder="1" applyAlignment="1">
      <alignment horizontal="center"/>
    </xf>
    <xf numFmtId="9" fontId="13" fillId="2" borderId="1" xfId="4" applyNumberFormat="1" applyFont="1" applyFill="1" applyBorder="1" applyAlignment="1">
      <alignment horizontal="center"/>
    </xf>
    <xf numFmtId="0" fontId="4" fillId="0" borderId="0" xfId="3" applyBorder="1"/>
    <xf numFmtId="0" fontId="4" fillId="0" borderId="0" xfId="3" applyBorder="1" applyAlignment="1"/>
    <xf numFmtId="0" fontId="26" fillId="0" borderId="0" xfId="3" applyFont="1" applyFill="1" applyBorder="1"/>
    <xf numFmtId="0" fontId="4" fillId="0" borderId="0" xfId="3" applyFill="1" applyBorder="1" applyAlignment="1"/>
    <xf numFmtId="9" fontId="4" fillId="0" borderId="0" xfId="4" applyFont="1" applyBorder="1" applyAlignment="1">
      <alignment horizontal="center"/>
    </xf>
    <xf numFmtId="0" fontId="4" fillId="0" borderId="0" xfId="3" applyBorder="1" applyAlignment="1">
      <alignment horizontal="center"/>
    </xf>
    <xf numFmtId="0" fontId="15" fillId="0" borderId="1" xfId="0" applyFont="1" applyFill="1" applyBorder="1" applyAlignment="1"/>
    <xf numFmtId="0" fontId="0" fillId="0" borderId="1" xfId="0" applyBorder="1" applyAlignment="1"/>
    <xf numFmtId="1" fontId="27" fillId="0" borderId="1" xfId="0" applyNumberFormat="1" applyFont="1" applyFill="1" applyBorder="1" applyAlignment="1">
      <alignment horizontal="center"/>
    </xf>
    <xf numFmtId="0" fontId="27" fillId="0" borderId="1" xfId="0" applyFont="1" applyFill="1" applyBorder="1"/>
    <xf numFmtId="49" fontId="27" fillId="0" borderId="1" xfId="0" applyNumberFormat="1" applyFont="1" applyFill="1" applyBorder="1" applyAlignment="1">
      <alignment horizontal="center"/>
    </xf>
    <xf numFmtId="9" fontId="28" fillId="0" borderId="1" xfId="3" applyNumberFormat="1" applyFont="1" applyFill="1" applyBorder="1" applyAlignment="1">
      <alignment horizontal="center"/>
    </xf>
    <xf numFmtId="9" fontId="28" fillId="0" borderId="1" xfId="3" applyNumberFormat="1" applyFont="1" applyFill="1" applyBorder="1" applyAlignment="1">
      <alignment horizontal="center" wrapText="1"/>
    </xf>
    <xf numFmtId="1" fontId="29" fillId="0" borderId="1" xfId="0" applyNumberFormat="1" applyFont="1" applyFill="1" applyBorder="1" applyAlignment="1">
      <alignment horizontal="center"/>
    </xf>
  </cellXfs>
  <cellStyles count="5">
    <cellStyle name="Normal_06 campaign 2006" xfId="2"/>
    <cellStyle name="Normal_Special Offer 17' 2006 Russia" xfId="3"/>
    <cellStyle name="Обычный" xfId="0" builtinId="0"/>
    <cellStyle name="Процентный" xfId="4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_otl\ST_COSTS\98ST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P TO OTL"/>
    </sheetNames>
    <sheetDataSet>
      <sheetData sheetId="0" refreshError="1">
        <row r="2">
          <cell r="C2">
            <v>23456318</v>
          </cell>
          <cell r="D2">
            <v>29149600</v>
          </cell>
          <cell r="G2" t="str">
            <v>OTL Std Cost</v>
          </cell>
          <cell r="H2" t="str">
            <v>OTL Std Cost</v>
          </cell>
          <cell r="J2">
            <v>10143273.970000006</v>
          </cell>
          <cell r="K2">
            <v>8170749.5914457776</v>
          </cell>
          <cell r="L2" t="str">
            <v>WAW</v>
          </cell>
          <cell r="M2" t="str">
            <v>BUD</v>
          </cell>
          <cell r="N2" t="str">
            <v>BRA</v>
          </cell>
          <cell r="O2" t="str">
            <v>PRA</v>
          </cell>
          <cell r="P2" t="str">
            <v>KIE</v>
          </cell>
          <cell r="Q2" t="str">
            <v>VIL</v>
          </cell>
          <cell r="R2" t="str">
            <v>MOS</v>
          </cell>
          <cell r="S2" t="str">
            <v>SOF</v>
          </cell>
          <cell r="T2" t="str">
            <v>ZAG</v>
          </cell>
          <cell r="U2" t="str">
            <v>BUC</v>
          </cell>
          <cell r="V2" t="str">
            <v>SKO</v>
          </cell>
        </row>
        <row r="3">
          <cell r="A3" t="str">
            <v>1004</v>
          </cell>
          <cell r="B3" t="str">
            <v>ALOE WASH CREAM FYF</v>
          </cell>
          <cell r="C3">
            <v>141963</v>
          </cell>
          <cell r="D3">
            <v>6100</v>
          </cell>
          <cell r="E3">
            <v>0.73965727760329703</v>
          </cell>
          <cell r="F3">
            <v>2.9586291104131881E-2</v>
          </cell>
          <cell r="G3">
            <v>0.40310000000000001</v>
          </cell>
          <cell r="H3">
            <v>0.76924356870742894</v>
          </cell>
          <cell r="I3">
            <v>-0.90831944606159487</v>
          </cell>
          <cell r="J3">
            <v>2458.9100000000003</v>
          </cell>
          <cell r="K3">
            <v>4692.3857691153162</v>
          </cell>
          <cell r="L3">
            <v>1.04</v>
          </cell>
          <cell r="M3">
            <v>1.1499999999999999</v>
          </cell>
          <cell r="N3">
            <v>1.46</v>
          </cell>
          <cell r="O3">
            <v>1.46</v>
          </cell>
          <cell r="P3">
            <v>1.35</v>
          </cell>
          <cell r="Q3">
            <v>1.35</v>
          </cell>
          <cell r="R3">
            <v>1.1499999999999999</v>
          </cell>
          <cell r="S3">
            <v>1.1499999999999999</v>
          </cell>
          <cell r="T3">
            <v>1.1499999999999999</v>
          </cell>
          <cell r="U3">
            <v>1.1499999999999999</v>
          </cell>
          <cell r="V3">
            <v>0.92</v>
          </cell>
        </row>
        <row r="4">
          <cell r="A4" t="str">
            <v>1008</v>
          </cell>
          <cell r="B4" t="str">
            <v>NAT. SEL. FOAMING WASH CLEANSER</v>
          </cell>
          <cell r="D4">
            <v>482800</v>
          </cell>
          <cell r="E4">
            <v>0.20521457523384048</v>
          </cell>
          <cell r="F4">
            <v>8.2085830093536188E-3</v>
          </cell>
          <cell r="G4">
            <v>0.2581</v>
          </cell>
          <cell r="H4">
            <v>0.21342315824319411</v>
          </cell>
          <cell r="I4">
            <v>0.17309896070052655</v>
          </cell>
          <cell r="J4">
            <v>124610.68</v>
          </cell>
          <cell r="K4">
            <v>103040.70079981412</v>
          </cell>
          <cell r="L4">
            <v>0.28999999999999998</v>
          </cell>
          <cell r="M4">
            <v>0.32</v>
          </cell>
          <cell r="N4">
            <v>0.41</v>
          </cell>
          <cell r="O4">
            <v>0.41</v>
          </cell>
          <cell r="P4">
            <v>0.37</v>
          </cell>
          <cell r="Q4">
            <v>0.37</v>
          </cell>
          <cell r="R4">
            <v>0.32</v>
          </cell>
          <cell r="S4">
            <v>0.32</v>
          </cell>
          <cell r="T4">
            <v>0.32</v>
          </cell>
          <cell r="U4">
            <v>0.32</v>
          </cell>
          <cell r="V4">
            <v>0.26</v>
          </cell>
        </row>
        <row r="5">
          <cell r="A5" t="str">
            <v>1009</v>
          </cell>
          <cell r="B5" t="str">
            <v>PURIFYING GEL CLEANSER</v>
          </cell>
          <cell r="C5">
            <v>294216</v>
          </cell>
          <cell r="D5">
            <v>514300</v>
          </cell>
          <cell r="E5">
            <v>0.3376262003317928</v>
          </cell>
          <cell r="F5">
            <v>1.3505048013271712E-2</v>
          </cell>
          <cell r="G5">
            <v>0.41160000000000002</v>
          </cell>
          <cell r="H5">
            <v>0.35113124834506454</v>
          </cell>
          <cell r="I5">
            <v>0.14691144716942539</v>
          </cell>
          <cell r="J5">
            <v>211685.88</v>
          </cell>
          <cell r="K5">
            <v>180586.80102386669</v>
          </cell>
          <cell r="L5">
            <v>0.47</v>
          </cell>
          <cell r="M5">
            <v>0.53</v>
          </cell>
          <cell r="N5">
            <v>0.67</v>
          </cell>
          <cell r="O5">
            <v>0.67</v>
          </cell>
          <cell r="P5">
            <v>0.61</v>
          </cell>
          <cell r="Q5">
            <v>0.61</v>
          </cell>
          <cell r="R5">
            <v>0.53</v>
          </cell>
          <cell r="S5">
            <v>0.53</v>
          </cell>
          <cell r="T5">
            <v>0.53</v>
          </cell>
          <cell r="U5">
            <v>0.53</v>
          </cell>
          <cell r="V5">
            <v>0.42</v>
          </cell>
        </row>
        <row r="6">
          <cell r="A6" t="str">
            <v>1010</v>
          </cell>
          <cell r="B6" t="str">
            <v>GENTLE CLEANSER FOR EYES NS95</v>
          </cell>
          <cell r="C6">
            <v>334288</v>
          </cell>
          <cell r="D6">
            <v>465900</v>
          </cell>
          <cell r="E6">
            <v>0.20760387078958792</v>
          </cell>
          <cell r="F6">
            <v>8.3041548315835167E-3</v>
          </cell>
          <cell r="G6">
            <v>0.27879999999999999</v>
          </cell>
          <cell r="H6">
            <v>0.21590802562117142</v>
          </cell>
          <cell r="I6">
            <v>0.22558096979493747</v>
          </cell>
          <cell r="J6">
            <v>129892.92</v>
          </cell>
          <cell r="K6">
            <v>100591.54913690376</v>
          </cell>
          <cell r="L6">
            <v>0.28999999999999998</v>
          </cell>
          <cell r="M6">
            <v>0.32</v>
          </cell>
          <cell r="N6">
            <v>0.41</v>
          </cell>
          <cell r="O6">
            <v>0.41</v>
          </cell>
          <cell r="P6">
            <v>0.38</v>
          </cell>
          <cell r="Q6">
            <v>0.38</v>
          </cell>
          <cell r="R6">
            <v>0.32</v>
          </cell>
          <cell r="S6">
            <v>0.32</v>
          </cell>
          <cell r="T6">
            <v>0.32</v>
          </cell>
          <cell r="U6">
            <v>0.32</v>
          </cell>
          <cell r="V6">
            <v>0.26</v>
          </cell>
        </row>
        <row r="7">
          <cell r="A7" t="str">
            <v>1014</v>
          </cell>
          <cell r="B7" t="str">
            <v>ACTIVE CLEANSER 96</v>
          </cell>
          <cell r="C7">
            <v>138085</v>
          </cell>
          <cell r="D7">
            <v>226900</v>
          </cell>
          <cell r="E7">
            <v>0.37955971209175221</v>
          </cell>
          <cell r="F7">
            <v>1.5182388483670088E-2</v>
          </cell>
          <cell r="G7">
            <v>0.45140000000000002</v>
          </cell>
          <cell r="H7">
            <v>0.39474210057542231</v>
          </cell>
          <cell r="I7">
            <v>0.12551594910185582</v>
          </cell>
          <cell r="J7">
            <v>102422.66</v>
          </cell>
          <cell r="K7">
            <v>89566.982620563314</v>
          </cell>
          <cell r="L7">
            <v>0.53</v>
          </cell>
          <cell r="M7">
            <v>0.59</v>
          </cell>
          <cell r="N7">
            <v>0.75</v>
          </cell>
          <cell r="O7">
            <v>0.75</v>
          </cell>
          <cell r="P7">
            <v>0.69</v>
          </cell>
          <cell r="Q7">
            <v>0.69</v>
          </cell>
          <cell r="R7">
            <v>0.59</v>
          </cell>
          <cell r="S7">
            <v>0.59</v>
          </cell>
          <cell r="T7">
            <v>0.59</v>
          </cell>
          <cell r="U7">
            <v>0.59</v>
          </cell>
          <cell r="V7">
            <v>0.47</v>
          </cell>
        </row>
        <row r="8">
          <cell r="A8" t="str">
            <v>1017</v>
          </cell>
          <cell r="B8" t="str">
            <v>ALOE CLEANSER 100ML</v>
          </cell>
          <cell r="C8">
            <v>141136</v>
          </cell>
          <cell r="D8">
            <v>152000</v>
          </cell>
          <cell r="E8">
            <v>0.23961915011724555</v>
          </cell>
          <cell r="F8">
            <v>9.584766004689823E-3</v>
          </cell>
          <cell r="G8">
            <v>0.28660000000000002</v>
          </cell>
          <cell r="H8">
            <v>0.24920391612193538</v>
          </cell>
          <cell r="I8">
            <v>0.13048179999324716</v>
          </cell>
          <cell r="J8">
            <v>43563.200000000004</v>
          </cell>
          <cell r="K8">
            <v>37878.995250534179</v>
          </cell>
          <cell r="L8">
            <v>0.34</v>
          </cell>
          <cell r="M8">
            <v>0.37</v>
          </cell>
          <cell r="N8">
            <v>0.47</v>
          </cell>
          <cell r="O8">
            <v>0.47</v>
          </cell>
          <cell r="P8">
            <v>0.44</v>
          </cell>
          <cell r="Q8">
            <v>0.44</v>
          </cell>
          <cell r="R8">
            <v>0.37</v>
          </cell>
          <cell r="S8">
            <v>0.37</v>
          </cell>
          <cell r="T8">
            <v>0.37</v>
          </cell>
          <cell r="U8">
            <v>0.37</v>
          </cell>
          <cell r="V8">
            <v>0.3</v>
          </cell>
        </row>
        <row r="9">
          <cell r="A9" t="str">
            <v>1039</v>
          </cell>
          <cell r="B9" t="str">
            <v>CARING CLEANSER 96</v>
          </cell>
          <cell r="C9">
            <v>70831</v>
          </cell>
          <cell r="D9">
            <v>73500</v>
          </cell>
          <cell r="E9">
            <v>0.49174345925623264</v>
          </cell>
          <cell r="F9">
            <v>1.9669738370249306E-2</v>
          </cell>
          <cell r="G9">
            <v>0.56369999999999998</v>
          </cell>
          <cell r="H9">
            <v>0.51141319762648196</v>
          </cell>
          <cell r="I9">
            <v>9.2756434936168253E-2</v>
          </cell>
          <cell r="J9">
            <v>41431.949999999997</v>
          </cell>
          <cell r="K9">
            <v>37588.870025546421</v>
          </cell>
          <cell r="L9">
            <v>0.69</v>
          </cell>
          <cell r="M9">
            <v>0.77</v>
          </cell>
          <cell r="N9">
            <v>0.97</v>
          </cell>
          <cell r="O9">
            <v>0.97</v>
          </cell>
          <cell r="P9">
            <v>0.89</v>
          </cell>
          <cell r="Q9">
            <v>0.89</v>
          </cell>
          <cell r="R9">
            <v>0.77</v>
          </cell>
          <cell r="S9">
            <v>0.77</v>
          </cell>
          <cell r="T9">
            <v>0.77</v>
          </cell>
          <cell r="U9">
            <v>0.77</v>
          </cell>
          <cell r="V9">
            <v>0.61</v>
          </cell>
        </row>
        <row r="10">
          <cell r="A10" t="str">
            <v>1043</v>
          </cell>
          <cell r="B10" t="str">
            <v>SCRUB CLEANSER</v>
          </cell>
          <cell r="C10">
            <v>283475</v>
          </cell>
          <cell r="D10">
            <v>286100</v>
          </cell>
          <cell r="E10">
            <v>0.22022667775503535</v>
          </cell>
          <cell r="F10">
            <v>8.8090671102014143E-3</v>
          </cell>
          <cell r="G10">
            <v>0.29709999999999998</v>
          </cell>
          <cell r="H10">
            <v>0.22903574486523676</v>
          </cell>
          <cell r="I10">
            <v>0.22909543969964064</v>
          </cell>
          <cell r="J10">
            <v>85000.31</v>
          </cell>
          <cell r="K10">
            <v>65527.126605944235</v>
          </cell>
          <cell r="L10">
            <v>0.31</v>
          </cell>
          <cell r="M10">
            <v>0.34</v>
          </cell>
          <cell r="N10">
            <v>0.44</v>
          </cell>
          <cell r="O10">
            <v>0.44</v>
          </cell>
          <cell r="P10">
            <v>0.4</v>
          </cell>
          <cell r="Q10">
            <v>0.4</v>
          </cell>
          <cell r="R10">
            <v>0.34</v>
          </cell>
          <cell r="S10">
            <v>0.34</v>
          </cell>
          <cell r="T10">
            <v>0.34</v>
          </cell>
          <cell r="U10">
            <v>0.34</v>
          </cell>
          <cell r="V10">
            <v>0.27</v>
          </cell>
        </row>
        <row r="11">
          <cell r="A11" t="str">
            <v>1044</v>
          </cell>
          <cell r="B11" t="str">
            <v>ALOE CLEANSER FYF</v>
          </cell>
          <cell r="C11">
            <v>72528</v>
          </cell>
          <cell r="D11">
            <v>0</v>
          </cell>
          <cell r="F11">
            <v>0</v>
          </cell>
          <cell r="G11">
            <v>0.36070000000000002</v>
          </cell>
          <cell r="H11">
            <v>0.36</v>
          </cell>
          <cell r="J11">
            <v>0</v>
          </cell>
          <cell r="L11">
            <v>0.49</v>
          </cell>
          <cell r="M11">
            <v>0.54</v>
          </cell>
          <cell r="N11">
            <v>0.68</v>
          </cell>
          <cell r="O11">
            <v>0.68</v>
          </cell>
          <cell r="P11">
            <v>0.63</v>
          </cell>
          <cell r="Q11">
            <v>0.63</v>
          </cell>
          <cell r="R11">
            <v>0.54</v>
          </cell>
          <cell r="S11">
            <v>0.54</v>
          </cell>
          <cell r="T11">
            <v>0.54</v>
          </cell>
          <cell r="U11">
            <v>0.54</v>
          </cell>
          <cell r="V11">
            <v>0.43</v>
          </cell>
        </row>
        <row r="12">
          <cell r="A12" t="str">
            <v>1045</v>
          </cell>
          <cell r="B12" t="str">
            <v>ALOE SCRUB GEL NS95</v>
          </cell>
          <cell r="C12">
            <v>124726</v>
          </cell>
          <cell r="F12">
            <v>0</v>
          </cell>
          <cell r="G12">
            <v>0.43490000000000001</v>
          </cell>
          <cell r="H12">
            <v>0.43</v>
          </cell>
          <cell r="J12">
            <v>0</v>
          </cell>
          <cell r="L12">
            <v>0.57999999999999996</v>
          </cell>
          <cell r="M12">
            <v>0.65</v>
          </cell>
          <cell r="N12">
            <v>0.82</v>
          </cell>
          <cell r="O12">
            <v>0.82</v>
          </cell>
          <cell r="P12">
            <v>0.75</v>
          </cell>
          <cell r="Q12">
            <v>0.75</v>
          </cell>
          <cell r="R12">
            <v>0.65</v>
          </cell>
          <cell r="S12">
            <v>0.65</v>
          </cell>
          <cell r="T12">
            <v>0.65</v>
          </cell>
          <cell r="U12">
            <v>0.65</v>
          </cell>
          <cell r="V12">
            <v>0.52</v>
          </cell>
        </row>
        <row r="13">
          <cell r="A13" t="str">
            <v>1048</v>
          </cell>
          <cell r="B13" t="str">
            <v>ORESA NAT. SEL. FACE SCRUB</v>
          </cell>
          <cell r="D13">
            <v>393400</v>
          </cell>
          <cell r="E13">
            <v>0.21593675462500825</v>
          </cell>
          <cell r="F13">
            <v>8.6374701850003305E-3</v>
          </cell>
          <cell r="G13">
            <v>0.27379999999999999</v>
          </cell>
          <cell r="H13">
            <v>0.22457422481000858</v>
          </cell>
          <cell r="I13">
            <v>0.17978734547111541</v>
          </cell>
          <cell r="J13">
            <v>107712.92</v>
          </cell>
          <cell r="K13">
            <v>88347.500040257379</v>
          </cell>
          <cell r="L13">
            <v>0.3</v>
          </cell>
          <cell r="M13">
            <v>0.34</v>
          </cell>
          <cell r="N13">
            <v>0.43</v>
          </cell>
          <cell r="O13">
            <v>0.43</v>
          </cell>
          <cell r="P13">
            <v>0.39</v>
          </cell>
          <cell r="Q13">
            <v>0.39</v>
          </cell>
          <cell r="R13">
            <v>0.34</v>
          </cell>
          <cell r="S13">
            <v>0.34</v>
          </cell>
          <cell r="T13">
            <v>0.34</v>
          </cell>
          <cell r="U13">
            <v>0.34</v>
          </cell>
          <cell r="V13">
            <v>0.27</v>
          </cell>
        </row>
        <row r="14">
          <cell r="A14" t="str">
            <v>1049</v>
          </cell>
          <cell r="B14" t="str">
            <v>DELICATE CLEANSER 96</v>
          </cell>
          <cell r="C14">
            <v>120875</v>
          </cell>
          <cell r="D14">
            <v>97900</v>
          </cell>
          <cell r="E14">
            <v>0.49254627587103122</v>
          </cell>
          <cell r="F14">
            <v>1.9701851034841251E-2</v>
          </cell>
          <cell r="G14">
            <v>0.55889999999999995</v>
          </cell>
          <cell r="H14">
            <v>0.51224812690587251</v>
          </cell>
          <cell r="I14">
            <v>8.3470876890548329E-2</v>
          </cell>
          <cell r="J14">
            <v>54716.31</v>
          </cell>
          <cell r="K14">
            <v>50149.091624084918</v>
          </cell>
          <cell r="L14">
            <v>0.69</v>
          </cell>
          <cell r="M14">
            <v>0.77</v>
          </cell>
          <cell r="N14">
            <v>0.97</v>
          </cell>
          <cell r="O14">
            <v>0.97</v>
          </cell>
          <cell r="P14">
            <v>0.9</v>
          </cell>
          <cell r="Q14">
            <v>0.9</v>
          </cell>
          <cell r="R14">
            <v>0.77</v>
          </cell>
          <cell r="S14">
            <v>0.77</v>
          </cell>
          <cell r="T14">
            <v>0.77</v>
          </cell>
          <cell r="U14">
            <v>0.77</v>
          </cell>
          <cell r="V14">
            <v>0.61</v>
          </cell>
        </row>
        <row r="15">
          <cell r="A15" t="str">
            <v>1050</v>
          </cell>
          <cell r="B15" t="str">
            <v>ALOE SCRUB GEL 75ML</v>
          </cell>
          <cell r="C15">
            <v>186494</v>
          </cell>
          <cell r="D15">
            <v>172600</v>
          </cell>
          <cell r="E15">
            <v>0.2818783886320182</v>
          </cell>
          <cell r="F15">
            <v>1.1275135545280727E-2</v>
          </cell>
          <cell r="G15">
            <v>0.28660000000000002</v>
          </cell>
          <cell r="H15">
            <v>0.2931535241772989</v>
          </cell>
          <cell r="I15">
            <v>-2.286644862979359E-2</v>
          </cell>
          <cell r="J15">
            <v>49467.16</v>
          </cell>
          <cell r="K15">
            <v>50598.29827300179</v>
          </cell>
          <cell r="L15">
            <v>0.4</v>
          </cell>
          <cell r="M15">
            <v>0.44</v>
          </cell>
          <cell r="N15">
            <v>0.56000000000000005</v>
          </cell>
          <cell r="O15">
            <v>0.56000000000000005</v>
          </cell>
          <cell r="P15">
            <v>0.51</v>
          </cell>
          <cell r="Q15">
            <v>0.51</v>
          </cell>
          <cell r="R15">
            <v>0.44</v>
          </cell>
          <cell r="S15">
            <v>0.44</v>
          </cell>
          <cell r="T15">
            <v>0.44</v>
          </cell>
          <cell r="U15">
            <v>0.44</v>
          </cell>
          <cell r="V15">
            <v>0.35</v>
          </cell>
        </row>
        <row r="16">
          <cell r="A16" t="str">
            <v>1052</v>
          </cell>
          <cell r="B16" t="str">
            <v>MORNING CLEANSER 96</v>
          </cell>
          <cell r="C16">
            <v>163240</v>
          </cell>
          <cell r="D16">
            <v>146900</v>
          </cell>
          <cell r="E16">
            <v>0.38336691477273416</v>
          </cell>
          <cell r="F16">
            <v>1.5334676590909367E-2</v>
          </cell>
          <cell r="G16">
            <v>0.4491</v>
          </cell>
          <cell r="H16">
            <v>0.39870159136364353</v>
          </cell>
          <cell r="I16">
            <v>0.11222090544724217</v>
          </cell>
          <cell r="J16">
            <v>65972.789999999994</v>
          </cell>
          <cell r="K16">
            <v>58569.263771319231</v>
          </cell>
          <cell r="L16">
            <v>0.54</v>
          </cell>
          <cell r="M16">
            <v>0.6</v>
          </cell>
          <cell r="N16">
            <v>0.76</v>
          </cell>
          <cell r="O16">
            <v>0.76</v>
          </cell>
          <cell r="P16">
            <v>0.7</v>
          </cell>
          <cell r="Q16">
            <v>0.7</v>
          </cell>
          <cell r="R16">
            <v>0.6</v>
          </cell>
          <cell r="S16">
            <v>0.6</v>
          </cell>
          <cell r="T16">
            <v>0.6</v>
          </cell>
          <cell r="U16">
            <v>0.6</v>
          </cell>
          <cell r="V16">
            <v>0.48</v>
          </cell>
        </row>
        <row r="17">
          <cell r="A17" t="str">
            <v>1053</v>
          </cell>
          <cell r="B17" t="str">
            <v>ALOE WASH CREAM 150ML</v>
          </cell>
          <cell r="C17">
            <v>211421</v>
          </cell>
          <cell r="D17">
            <v>300000</v>
          </cell>
          <cell r="E17">
            <v>0.3088834383294331</v>
          </cell>
          <cell r="F17">
            <v>1.2355337533177324E-2</v>
          </cell>
          <cell r="G17">
            <v>0.31969999999999998</v>
          </cell>
          <cell r="H17">
            <v>0.3212387758626104</v>
          </cell>
          <cell r="I17">
            <v>-4.8131869334075983E-3</v>
          </cell>
          <cell r="J17">
            <v>95910</v>
          </cell>
          <cell r="K17">
            <v>96371.632758783118</v>
          </cell>
          <cell r="L17">
            <v>0.43</v>
          </cell>
          <cell r="M17">
            <v>0.48</v>
          </cell>
          <cell r="N17">
            <v>0.61</v>
          </cell>
          <cell r="O17">
            <v>0.61</v>
          </cell>
          <cell r="P17">
            <v>0.56000000000000005</v>
          </cell>
          <cell r="Q17">
            <v>0.56000000000000005</v>
          </cell>
          <cell r="R17">
            <v>0.48</v>
          </cell>
          <cell r="S17">
            <v>0.48</v>
          </cell>
          <cell r="T17">
            <v>0.48</v>
          </cell>
          <cell r="U17">
            <v>0.48</v>
          </cell>
          <cell r="V17">
            <v>0.39</v>
          </cell>
        </row>
        <row r="18">
          <cell r="A18" t="str">
            <v>1127</v>
          </cell>
          <cell r="B18" t="str">
            <v>DELICATE TONER 96</v>
          </cell>
          <cell r="C18">
            <v>141869</v>
          </cell>
          <cell r="D18">
            <v>115900</v>
          </cell>
          <cell r="E18">
            <v>0.49796737317632661</v>
          </cell>
          <cell r="F18">
            <v>1.9918694927053063E-2</v>
          </cell>
          <cell r="G18">
            <v>0.46589999999999998</v>
          </cell>
          <cell r="H18">
            <v>0.51788606810337967</v>
          </cell>
          <cell r="I18">
            <v>-0.11158203070053596</v>
          </cell>
          <cell r="J18">
            <v>53997.81</v>
          </cell>
          <cell r="K18">
            <v>60022.995293181702</v>
          </cell>
          <cell r="L18">
            <v>0.7</v>
          </cell>
          <cell r="M18">
            <v>0.78</v>
          </cell>
          <cell r="N18">
            <v>0.98</v>
          </cell>
          <cell r="O18">
            <v>0.98</v>
          </cell>
          <cell r="P18">
            <v>0.91</v>
          </cell>
          <cell r="Q18">
            <v>0.91</v>
          </cell>
          <cell r="R18">
            <v>0.78</v>
          </cell>
          <cell r="S18">
            <v>0.78</v>
          </cell>
          <cell r="T18">
            <v>0.78</v>
          </cell>
          <cell r="U18">
            <v>0.78</v>
          </cell>
          <cell r="V18">
            <v>0.62</v>
          </cell>
        </row>
        <row r="19">
          <cell r="A19" t="str">
            <v>1134</v>
          </cell>
          <cell r="B19" t="str">
            <v>ALOE TONER</v>
          </cell>
          <cell r="C19">
            <v>106264</v>
          </cell>
          <cell r="F19">
            <v>0</v>
          </cell>
          <cell r="G19">
            <v>0.44550000000000001</v>
          </cell>
          <cell r="H19">
            <v>0.45</v>
          </cell>
          <cell r="J19">
            <v>0</v>
          </cell>
          <cell r="L19">
            <v>0.61</v>
          </cell>
          <cell r="M19">
            <v>0.68</v>
          </cell>
          <cell r="N19">
            <v>0.86</v>
          </cell>
          <cell r="O19">
            <v>0.86</v>
          </cell>
          <cell r="P19">
            <v>0.79</v>
          </cell>
          <cell r="Q19">
            <v>0.79</v>
          </cell>
          <cell r="R19">
            <v>0.68</v>
          </cell>
          <cell r="S19">
            <v>0.68</v>
          </cell>
          <cell r="T19">
            <v>0.68</v>
          </cell>
          <cell r="U19">
            <v>0.68</v>
          </cell>
          <cell r="V19">
            <v>0.54</v>
          </cell>
        </row>
        <row r="20">
          <cell r="A20" t="str">
            <v>1139</v>
          </cell>
          <cell r="B20" t="str">
            <v>CARING TONER 96</v>
          </cell>
          <cell r="C20">
            <v>90758</v>
          </cell>
          <cell r="D20">
            <v>85000</v>
          </cell>
          <cell r="E20">
            <v>0.45635809905749986</v>
          </cell>
          <cell r="F20">
            <v>1.8254323962299996E-2</v>
          </cell>
          <cell r="G20">
            <v>0.47399999999999998</v>
          </cell>
          <cell r="H20">
            <v>0.47461242301979983</v>
          </cell>
          <cell r="I20">
            <v>-1.2920316873414883E-3</v>
          </cell>
          <cell r="J20">
            <v>40290</v>
          </cell>
          <cell r="K20">
            <v>40342.055956682983</v>
          </cell>
          <cell r="L20">
            <v>0.64</v>
          </cell>
          <cell r="M20">
            <v>0.71</v>
          </cell>
          <cell r="N20">
            <v>0.9</v>
          </cell>
          <cell r="O20">
            <v>0.9</v>
          </cell>
          <cell r="P20">
            <v>0.83</v>
          </cell>
          <cell r="Q20">
            <v>0.83</v>
          </cell>
          <cell r="R20">
            <v>0.71</v>
          </cell>
          <cell r="S20">
            <v>0.71</v>
          </cell>
          <cell r="T20">
            <v>0.71</v>
          </cell>
          <cell r="U20">
            <v>0.71</v>
          </cell>
          <cell r="V20">
            <v>0.56999999999999995</v>
          </cell>
        </row>
        <row r="21">
          <cell r="A21" t="str">
            <v>1150</v>
          </cell>
          <cell r="B21" t="str">
            <v>ORESA NAT. SEL. MOIST. LOTION</v>
          </cell>
          <cell r="D21">
            <v>473500</v>
          </cell>
          <cell r="E21">
            <v>0.2986536235362458</v>
          </cell>
          <cell r="F21">
            <v>1.1946144941449832E-2</v>
          </cell>
          <cell r="G21">
            <v>0.3453</v>
          </cell>
          <cell r="H21">
            <v>0.31059976847769566</v>
          </cell>
          <cell r="I21">
            <v>0.10049299601014872</v>
          </cell>
          <cell r="J21">
            <v>163499.54999999999</v>
          </cell>
          <cell r="K21">
            <v>147068.9903741889</v>
          </cell>
          <cell r="L21">
            <v>0.42</v>
          </cell>
          <cell r="M21">
            <v>0.47</v>
          </cell>
          <cell r="N21">
            <v>0.59</v>
          </cell>
          <cell r="O21">
            <v>0.59</v>
          </cell>
          <cell r="P21">
            <v>0.54</v>
          </cell>
          <cell r="Q21">
            <v>0.54</v>
          </cell>
          <cell r="R21">
            <v>0.47</v>
          </cell>
          <cell r="S21">
            <v>0.47</v>
          </cell>
          <cell r="T21">
            <v>0.47</v>
          </cell>
          <cell r="U21">
            <v>0.47</v>
          </cell>
          <cell r="V21">
            <v>0.37</v>
          </cell>
        </row>
        <row r="22">
          <cell r="A22" t="str">
            <v>1155</v>
          </cell>
          <cell r="B22" t="str">
            <v>NEW ALOE MOISTURISER</v>
          </cell>
          <cell r="C22">
            <v>329571</v>
          </cell>
          <cell r="D22">
            <v>431500</v>
          </cell>
          <cell r="E22">
            <v>0.18640074409142277</v>
          </cell>
          <cell r="F22">
            <v>7.4560297636569106E-3</v>
          </cell>
          <cell r="G22">
            <v>0.28660000000000002</v>
          </cell>
          <cell r="H22">
            <v>0.19385677385507968</v>
          </cell>
          <cell r="I22">
            <v>0.3235981372816481</v>
          </cell>
          <cell r="J22">
            <v>123667.90000000001</v>
          </cell>
          <cell r="K22">
            <v>83649.197918466889</v>
          </cell>
          <cell r="L22">
            <v>0.26</v>
          </cell>
          <cell r="M22">
            <v>0.28999999999999998</v>
          </cell>
          <cell r="N22">
            <v>0.37</v>
          </cell>
          <cell r="O22">
            <v>0.37</v>
          </cell>
          <cell r="P22">
            <v>0.34</v>
          </cell>
          <cell r="Q22">
            <v>0.34</v>
          </cell>
          <cell r="R22">
            <v>0.28999999999999998</v>
          </cell>
          <cell r="S22">
            <v>0.28999999999999998</v>
          </cell>
          <cell r="T22">
            <v>0.28999999999999998</v>
          </cell>
          <cell r="U22">
            <v>0.28999999999999998</v>
          </cell>
          <cell r="V22">
            <v>0.23</v>
          </cell>
        </row>
        <row r="23">
          <cell r="A23" t="str">
            <v>1158</v>
          </cell>
          <cell r="B23" t="str">
            <v>RVC ULTRA PERF MOISTURISER EU</v>
          </cell>
          <cell r="C23">
            <v>134242</v>
          </cell>
          <cell r="D23">
            <v>162700</v>
          </cell>
          <cell r="E23">
            <v>0.45898062761625985</v>
          </cell>
          <cell r="F23">
            <v>1.8359225104650396E-2</v>
          </cell>
          <cell r="G23">
            <v>0.5071</v>
          </cell>
          <cell r="H23">
            <v>0.47733985272091023</v>
          </cell>
          <cell r="I23">
            <v>5.8686940010037048E-2</v>
          </cell>
          <cell r="J23">
            <v>82505.17</v>
          </cell>
          <cell r="K23">
            <v>77663.194037692097</v>
          </cell>
          <cell r="L23">
            <v>0.64</v>
          </cell>
          <cell r="M23">
            <v>0.72</v>
          </cell>
          <cell r="N23">
            <v>0.91</v>
          </cell>
          <cell r="O23">
            <v>0.91</v>
          </cell>
          <cell r="P23">
            <v>0.84</v>
          </cell>
          <cell r="Q23">
            <v>0.84</v>
          </cell>
          <cell r="R23">
            <v>0.72</v>
          </cell>
          <cell r="S23">
            <v>0.72</v>
          </cell>
          <cell r="T23">
            <v>0.72</v>
          </cell>
          <cell r="U23">
            <v>0.72</v>
          </cell>
          <cell r="V23">
            <v>0.56999999999999995</v>
          </cell>
        </row>
        <row r="24">
          <cell r="A24" t="str">
            <v>1184</v>
          </cell>
          <cell r="B24" t="str">
            <v>ALOE MOISTURISER FYF</v>
          </cell>
          <cell r="C24">
            <v>208646</v>
          </cell>
          <cell r="D24">
            <v>9000</v>
          </cell>
          <cell r="E24">
            <v>0.65322496991756263</v>
          </cell>
          <cell r="F24">
            <v>2.6128998796702507E-2</v>
          </cell>
          <cell r="G24">
            <v>0.37130000000000002</v>
          </cell>
          <cell r="H24">
            <v>0.67935396871426512</v>
          </cell>
          <cell r="I24">
            <v>-0.82966326074404817</v>
          </cell>
          <cell r="J24">
            <v>3341.7000000000003</v>
          </cell>
          <cell r="K24">
            <v>6114.1857184283863</v>
          </cell>
          <cell r="L24">
            <v>0.92</v>
          </cell>
          <cell r="M24">
            <v>1.02</v>
          </cell>
          <cell r="N24">
            <v>1.29</v>
          </cell>
          <cell r="O24">
            <v>1.29</v>
          </cell>
          <cell r="P24">
            <v>1.19</v>
          </cell>
          <cell r="Q24">
            <v>1.19</v>
          </cell>
          <cell r="R24">
            <v>1.02</v>
          </cell>
          <cell r="S24">
            <v>1.02</v>
          </cell>
          <cell r="T24">
            <v>1.02</v>
          </cell>
          <cell r="U24">
            <v>1.02</v>
          </cell>
          <cell r="V24">
            <v>0.82</v>
          </cell>
        </row>
        <row r="25">
          <cell r="A25" t="str">
            <v>1197</v>
          </cell>
          <cell r="B25" t="str">
            <v>MOISTURE BASE</v>
          </cell>
          <cell r="C25">
            <v>196048</v>
          </cell>
          <cell r="D25">
            <v>180700</v>
          </cell>
          <cell r="E25">
            <v>0.46247965613533148</v>
          </cell>
          <cell r="F25">
            <v>1.849918624541326E-2</v>
          </cell>
          <cell r="G25">
            <v>0.49840000000000001</v>
          </cell>
          <cell r="H25">
            <v>0.48097884238074473</v>
          </cell>
          <cell r="I25">
            <v>3.4954168577960076E-2</v>
          </cell>
          <cell r="J25">
            <v>90060.88</v>
          </cell>
          <cell r="K25">
            <v>86912.876818200573</v>
          </cell>
          <cell r="L25">
            <v>0.65</v>
          </cell>
          <cell r="M25">
            <v>0.72</v>
          </cell>
          <cell r="N25">
            <v>0.91</v>
          </cell>
          <cell r="O25">
            <v>0.91</v>
          </cell>
          <cell r="P25">
            <v>0.84</v>
          </cell>
          <cell r="Q25">
            <v>0.84</v>
          </cell>
          <cell r="R25">
            <v>0.72</v>
          </cell>
          <cell r="S25">
            <v>0.72</v>
          </cell>
          <cell r="T25">
            <v>0.72</v>
          </cell>
          <cell r="U25">
            <v>0.72</v>
          </cell>
          <cell r="V25">
            <v>0.57999999999999996</v>
          </cell>
        </row>
        <row r="26">
          <cell r="A26" t="str">
            <v>1198</v>
          </cell>
          <cell r="B26" t="str">
            <v>MOISTURE CONCENTRATE</v>
          </cell>
          <cell r="C26">
            <v>343138</v>
          </cell>
          <cell r="D26">
            <v>286100</v>
          </cell>
          <cell r="E26">
            <v>0.47454499753588814</v>
          </cell>
          <cell r="F26">
            <v>1.8981799901435528E-2</v>
          </cell>
          <cell r="G26">
            <v>0.59809999999999997</v>
          </cell>
          <cell r="H26">
            <v>0.49352679743732364</v>
          </cell>
          <cell r="I26">
            <v>0.17484233834254526</v>
          </cell>
          <cell r="J26">
            <v>171116.41</v>
          </cell>
          <cell r="K26">
            <v>141198.01674681829</v>
          </cell>
          <cell r="L26">
            <v>0.67</v>
          </cell>
          <cell r="M26">
            <v>0.74</v>
          </cell>
          <cell r="N26">
            <v>0.94</v>
          </cell>
          <cell r="O26">
            <v>0.94</v>
          </cell>
          <cell r="P26">
            <v>0.86</v>
          </cell>
          <cell r="Q26">
            <v>0.86</v>
          </cell>
          <cell r="R26">
            <v>0.74</v>
          </cell>
          <cell r="S26">
            <v>0.74</v>
          </cell>
          <cell r="T26">
            <v>0.74</v>
          </cell>
          <cell r="U26">
            <v>0.74</v>
          </cell>
          <cell r="V26">
            <v>0.59</v>
          </cell>
        </row>
        <row r="27">
          <cell r="A27" t="str">
            <v>1199</v>
          </cell>
          <cell r="B27" t="str">
            <v>MOISTURE CARE</v>
          </cell>
          <cell r="C27">
            <v>110974</v>
          </cell>
          <cell r="D27">
            <v>118700</v>
          </cell>
          <cell r="E27">
            <v>0.47469177962428899</v>
          </cell>
          <cell r="F27">
            <v>1.898767118497156E-2</v>
          </cell>
          <cell r="G27">
            <v>0.56499999999999995</v>
          </cell>
          <cell r="H27">
            <v>0.49367945080926057</v>
          </cell>
          <cell r="I27">
            <v>0.12623106051458299</v>
          </cell>
          <cell r="J27">
            <v>67065.5</v>
          </cell>
          <cell r="K27">
            <v>58599.750811059232</v>
          </cell>
          <cell r="L27">
            <v>0.67</v>
          </cell>
          <cell r="M27">
            <v>0.74</v>
          </cell>
          <cell r="N27">
            <v>0.94</v>
          </cell>
          <cell r="O27">
            <v>0.94</v>
          </cell>
          <cell r="P27">
            <v>0.86</v>
          </cell>
          <cell r="Q27">
            <v>0.86</v>
          </cell>
          <cell r="R27">
            <v>0.74</v>
          </cell>
          <cell r="S27">
            <v>0.74</v>
          </cell>
          <cell r="T27">
            <v>0.74</v>
          </cell>
          <cell r="U27">
            <v>0.74</v>
          </cell>
          <cell r="V27">
            <v>0.59</v>
          </cell>
        </row>
        <row r="28">
          <cell r="A28" t="str">
            <v>1203</v>
          </cell>
          <cell r="B28" t="str">
            <v>TIME DEFENCE ANTI AGE CREAM</v>
          </cell>
          <cell r="C28">
            <v>67048</v>
          </cell>
          <cell r="F28">
            <v>0</v>
          </cell>
          <cell r="G28">
            <v>0.50919999999999999</v>
          </cell>
          <cell r="H28">
            <v>0.38</v>
          </cell>
          <cell r="I28">
            <v>0.25373134328358204</v>
          </cell>
          <cell r="J28">
            <v>0</v>
          </cell>
          <cell r="K28">
            <v>0</v>
          </cell>
          <cell r="L28">
            <v>0.51</v>
          </cell>
          <cell r="M28">
            <v>0.56999999999999995</v>
          </cell>
          <cell r="N28">
            <v>0.72</v>
          </cell>
          <cell r="O28">
            <v>0.72</v>
          </cell>
          <cell r="P28">
            <v>0.67</v>
          </cell>
          <cell r="Q28">
            <v>0.67</v>
          </cell>
          <cell r="R28">
            <v>0.56999999999999995</v>
          </cell>
          <cell r="S28">
            <v>0.56999999999999995</v>
          </cell>
          <cell r="T28">
            <v>0.56999999999999995</v>
          </cell>
          <cell r="U28">
            <v>0.56999999999999995</v>
          </cell>
          <cell r="V28">
            <v>0.46</v>
          </cell>
        </row>
        <row r="29">
          <cell r="A29" t="str">
            <v>1205</v>
          </cell>
          <cell r="B29" t="str">
            <v>RVC SKIN POLISH CREAM</v>
          </cell>
          <cell r="D29">
            <v>200300</v>
          </cell>
          <cell r="E29">
            <v>0.33518444245266771</v>
          </cell>
          <cell r="F29">
            <v>1.3407377698106709E-2</v>
          </cell>
          <cell r="G29">
            <v>0.38</v>
          </cell>
          <cell r="H29">
            <v>0.34859182015077439</v>
          </cell>
          <cell r="I29">
            <v>8.265310486638322E-2</v>
          </cell>
          <cell r="J29">
            <v>76114</v>
          </cell>
          <cell r="K29">
            <v>69822.941576200115</v>
          </cell>
          <cell r="L29">
            <v>0.47</v>
          </cell>
          <cell r="M29">
            <v>0.52</v>
          </cell>
          <cell r="N29">
            <v>0.66</v>
          </cell>
          <cell r="O29">
            <v>0.66</v>
          </cell>
          <cell r="P29">
            <v>0.61</v>
          </cell>
          <cell r="Q29">
            <v>0.61</v>
          </cell>
          <cell r="R29">
            <v>0.52</v>
          </cell>
          <cell r="S29">
            <v>0.52</v>
          </cell>
          <cell r="T29">
            <v>0.52</v>
          </cell>
          <cell r="U29">
            <v>0.52</v>
          </cell>
          <cell r="V29">
            <v>0.42</v>
          </cell>
        </row>
        <row r="30">
          <cell r="A30" t="str">
            <v>1214</v>
          </cell>
          <cell r="B30" t="str">
            <v>GENTLE VITAMIN E CREAM</v>
          </cell>
          <cell r="C30">
            <v>195562</v>
          </cell>
          <cell r="D30">
            <v>403800</v>
          </cell>
          <cell r="E30">
            <v>0.44423672814341075</v>
          </cell>
          <cell r="F30">
            <v>1.7769469125736431E-2</v>
          </cell>
          <cell r="G30">
            <v>0.40860000000000002</v>
          </cell>
          <cell r="H30">
            <v>0.46200619726914716</v>
          </cell>
          <cell r="I30">
            <v>-0.13070532860780015</v>
          </cell>
          <cell r="J30">
            <v>164992.68</v>
          </cell>
          <cell r="K30">
            <v>186558.10245728161</v>
          </cell>
          <cell r="L30">
            <v>0.62</v>
          </cell>
          <cell r="M30">
            <v>0.69</v>
          </cell>
          <cell r="N30">
            <v>0.88</v>
          </cell>
          <cell r="O30">
            <v>0.88</v>
          </cell>
          <cell r="P30">
            <v>0.81</v>
          </cell>
          <cell r="Q30">
            <v>0.81</v>
          </cell>
          <cell r="R30">
            <v>0.69</v>
          </cell>
          <cell r="S30">
            <v>0.69</v>
          </cell>
          <cell r="T30">
            <v>0.69</v>
          </cell>
          <cell r="U30">
            <v>0.69</v>
          </cell>
          <cell r="V30">
            <v>0.55000000000000004</v>
          </cell>
        </row>
        <row r="31">
          <cell r="A31" t="str">
            <v>1231</v>
          </cell>
          <cell r="B31" t="str">
            <v>CITRUS PEEL OFF FACE MASK</v>
          </cell>
          <cell r="D31">
            <v>701500</v>
          </cell>
          <cell r="E31">
            <v>3.4634832486611037E-3</v>
          </cell>
          <cell r="F31">
            <v>1.3853932994644416E-4</v>
          </cell>
          <cell r="G31">
            <v>0.2044</v>
          </cell>
          <cell r="H31">
            <v>0.27</v>
          </cell>
          <cell r="I31">
            <v>-0.32093933463796498</v>
          </cell>
          <cell r="J31">
            <v>143386.6</v>
          </cell>
          <cell r="K31">
            <v>189405</v>
          </cell>
          <cell r="L31">
            <v>0.36</v>
          </cell>
          <cell r="M31">
            <v>0.41</v>
          </cell>
          <cell r="N31">
            <v>0.51</v>
          </cell>
          <cell r="O31">
            <v>0.51</v>
          </cell>
          <cell r="P31">
            <v>0.47</v>
          </cell>
          <cell r="Q31">
            <v>0.47</v>
          </cell>
          <cell r="R31">
            <v>0.41</v>
          </cell>
          <cell r="S31">
            <v>0.41</v>
          </cell>
          <cell r="T31">
            <v>0.41</v>
          </cell>
          <cell r="U31">
            <v>0.41</v>
          </cell>
          <cell r="V31">
            <v>0.32</v>
          </cell>
        </row>
        <row r="32">
          <cell r="A32" t="str">
            <v>1232</v>
          </cell>
          <cell r="B32" t="str">
            <v>PURIFYING MASK</v>
          </cell>
          <cell r="C32">
            <v>398243</v>
          </cell>
          <cell r="D32">
            <v>411100</v>
          </cell>
          <cell r="E32">
            <v>0.2296323380288996</v>
          </cell>
          <cell r="F32">
            <v>9.1852935211559836E-3</v>
          </cell>
          <cell r="G32">
            <v>0.27629999999999999</v>
          </cell>
          <cell r="H32">
            <v>0.23881763155005559</v>
          </cell>
          <cell r="I32">
            <v>0.13565822819379081</v>
          </cell>
          <cell r="J32">
            <v>113586.93</v>
          </cell>
          <cell r="K32">
            <v>98177.928330227849</v>
          </cell>
          <cell r="L32">
            <v>0.32</v>
          </cell>
          <cell r="M32">
            <v>0.36</v>
          </cell>
          <cell r="N32">
            <v>0.45</v>
          </cell>
          <cell r="O32">
            <v>0.45</v>
          </cell>
          <cell r="P32">
            <v>0.42</v>
          </cell>
          <cell r="Q32">
            <v>0.42</v>
          </cell>
          <cell r="R32">
            <v>0.36</v>
          </cell>
          <cell r="S32">
            <v>0.36</v>
          </cell>
          <cell r="T32">
            <v>0.36</v>
          </cell>
          <cell r="U32">
            <v>0.36</v>
          </cell>
          <cell r="V32">
            <v>0.28999999999999998</v>
          </cell>
        </row>
        <row r="33">
          <cell r="A33" t="str">
            <v>1233</v>
          </cell>
          <cell r="B33" t="str">
            <v>CUCUM. HYDRATING MASK</v>
          </cell>
          <cell r="C33">
            <v>326439</v>
          </cell>
          <cell r="D33">
            <v>437700</v>
          </cell>
          <cell r="E33">
            <v>0.22668803490538458</v>
          </cell>
          <cell r="F33">
            <v>9.0675213962153837E-3</v>
          </cell>
          <cell r="G33">
            <v>0.249</v>
          </cell>
          <cell r="H33">
            <v>0.23575555630159997</v>
          </cell>
          <cell r="I33">
            <v>5.3190536941365552E-2</v>
          </cell>
          <cell r="J33">
            <v>108987.3</v>
          </cell>
          <cell r="K33">
            <v>103190.2069932103</v>
          </cell>
          <cell r="L33">
            <v>0.32</v>
          </cell>
          <cell r="M33">
            <v>0.35</v>
          </cell>
          <cell r="N33">
            <v>0.45</v>
          </cell>
          <cell r="O33">
            <v>0.45</v>
          </cell>
          <cell r="P33">
            <v>0.41</v>
          </cell>
          <cell r="Q33">
            <v>0.41</v>
          </cell>
          <cell r="R33">
            <v>0.35</v>
          </cell>
          <cell r="S33">
            <v>0.35</v>
          </cell>
          <cell r="T33">
            <v>0.35</v>
          </cell>
          <cell r="U33">
            <v>0.35</v>
          </cell>
          <cell r="V33">
            <v>0.28000000000000003</v>
          </cell>
        </row>
        <row r="34">
          <cell r="A34" t="str">
            <v>1237</v>
          </cell>
          <cell r="B34" t="str">
            <v>ENERGIZING EXPRESS FACE MASK</v>
          </cell>
          <cell r="C34">
            <v>258892</v>
          </cell>
          <cell r="D34">
            <v>831500</v>
          </cell>
          <cell r="E34">
            <v>0.20688297284690169</v>
          </cell>
          <cell r="F34">
            <v>8.2753189138760671E-3</v>
          </cell>
          <cell r="G34">
            <v>0.2253</v>
          </cell>
          <cell r="H34">
            <v>0.21515829176077775</v>
          </cell>
          <cell r="I34">
            <v>4.5014239854515137E-2</v>
          </cell>
          <cell r="J34">
            <v>187336.95</v>
          </cell>
          <cell r="K34">
            <v>178904.1195990867</v>
          </cell>
          <cell r="L34">
            <v>0.28999999999999998</v>
          </cell>
          <cell r="M34">
            <v>0.32</v>
          </cell>
          <cell r="N34">
            <v>0.41</v>
          </cell>
          <cell r="O34">
            <v>0.41</v>
          </cell>
          <cell r="P34">
            <v>0.38</v>
          </cell>
          <cell r="Q34">
            <v>0.38</v>
          </cell>
          <cell r="R34">
            <v>0.32</v>
          </cell>
          <cell r="S34">
            <v>0.32</v>
          </cell>
          <cell r="T34">
            <v>0.32</v>
          </cell>
          <cell r="U34">
            <v>0.32</v>
          </cell>
          <cell r="V34">
            <v>0.26</v>
          </cell>
        </row>
        <row r="35">
          <cell r="A35" t="str">
            <v>1238</v>
          </cell>
          <cell r="B35" t="str">
            <v>SERUM D'ORISOMES</v>
          </cell>
          <cell r="D35">
            <v>367600</v>
          </cell>
          <cell r="E35">
            <v>0.58740341367161919</v>
          </cell>
          <cell r="F35">
            <v>2.349613654686477E-2</v>
          </cell>
          <cell r="G35">
            <v>0.61360000000000003</v>
          </cell>
          <cell r="H35">
            <v>0.61089955021848397</v>
          </cell>
          <cell r="I35">
            <v>4.4009937769167173E-3</v>
          </cell>
          <cell r="J35">
            <v>225559.36000000002</v>
          </cell>
          <cell r="K35">
            <v>224566.67466031472</v>
          </cell>
          <cell r="L35">
            <v>0.82</v>
          </cell>
          <cell r="M35">
            <v>0.92</v>
          </cell>
          <cell r="N35">
            <v>1.1599999999999999</v>
          </cell>
          <cell r="O35">
            <v>1.1599999999999999</v>
          </cell>
          <cell r="P35">
            <v>1.07</v>
          </cell>
          <cell r="Q35">
            <v>1.07</v>
          </cell>
          <cell r="R35">
            <v>0.92</v>
          </cell>
          <cell r="S35">
            <v>0.92</v>
          </cell>
          <cell r="T35">
            <v>0.92</v>
          </cell>
          <cell r="U35">
            <v>0.92</v>
          </cell>
          <cell r="V35">
            <v>0.73</v>
          </cell>
        </row>
        <row r="36">
          <cell r="A36" t="str">
            <v>1244</v>
          </cell>
          <cell r="B36" t="str">
            <v>NIGHT REPLENISHMENT CREAM</v>
          </cell>
          <cell r="C36">
            <v>184739</v>
          </cell>
          <cell r="D36">
            <v>161000</v>
          </cell>
          <cell r="E36">
            <v>0.55962254811446499</v>
          </cell>
          <cell r="F36">
            <v>2.23849019245786E-2</v>
          </cell>
          <cell r="G36">
            <v>0.66859999999999997</v>
          </cell>
          <cell r="H36">
            <v>0.58200745003904364</v>
          </cell>
          <cell r="I36">
            <v>0.12951323655542379</v>
          </cell>
          <cell r="J36">
            <v>107644.59999999999</v>
          </cell>
          <cell r="K36">
            <v>93703.19945628602</v>
          </cell>
          <cell r="L36">
            <v>0.79</v>
          </cell>
          <cell r="M36">
            <v>0.87</v>
          </cell>
          <cell r="N36">
            <v>1.1100000000000001</v>
          </cell>
          <cell r="O36">
            <v>1.1100000000000001</v>
          </cell>
          <cell r="P36">
            <v>1.02</v>
          </cell>
          <cell r="Q36">
            <v>1.02</v>
          </cell>
          <cell r="R36">
            <v>0.87</v>
          </cell>
          <cell r="S36">
            <v>0.87</v>
          </cell>
          <cell r="T36">
            <v>0.87</v>
          </cell>
          <cell r="U36">
            <v>0.87</v>
          </cell>
          <cell r="V36">
            <v>0.7</v>
          </cell>
        </row>
        <row r="37">
          <cell r="A37" t="str">
            <v>1247</v>
          </cell>
          <cell r="B37" t="str">
            <v>NIGHT ENRICHMENT CREAM</v>
          </cell>
          <cell r="C37">
            <v>260052</v>
          </cell>
          <cell r="D37">
            <v>228300</v>
          </cell>
          <cell r="E37">
            <v>0.5274279815079842</v>
          </cell>
          <cell r="F37">
            <v>2.1097119260319368E-2</v>
          </cell>
          <cell r="G37">
            <v>0.67930000000000001</v>
          </cell>
          <cell r="H37">
            <v>0.54852510076830352</v>
          </cell>
          <cell r="I37">
            <v>0.19251420466906599</v>
          </cell>
          <cell r="J37">
            <v>155084.19</v>
          </cell>
          <cell r="K37">
            <v>125228.28050540369</v>
          </cell>
          <cell r="L37">
            <v>0.74</v>
          </cell>
          <cell r="M37">
            <v>0.82</v>
          </cell>
          <cell r="N37">
            <v>1.04</v>
          </cell>
          <cell r="O37">
            <v>1.04</v>
          </cell>
          <cell r="P37">
            <v>0.96</v>
          </cell>
          <cell r="Q37">
            <v>0.96</v>
          </cell>
          <cell r="R37">
            <v>0.82</v>
          </cell>
          <cell r="S37">
            <v>0.82</v>
          </cell>
          <cell r="T37">
            <v>0.82</v>
          </cell>
          <cell r="U37">
            <v>0.82</v>
          </cell>
          <cell r="V37">
            <v>0.66</v>
          </cell>
        </row>
        <row r="38">
          <cell r="A38" t="str">
            <v>1249</v>
          </cell>
          <cell r="B38" t="str">
            <v>NIGHT CARE CREAM</v>
          </cell>
          <cell r="C38">
            <v>98229</v>
          </cell>
          <cell r="D38">
            <v>98400</v>
          </cell>
          <cell r="E38">
            <v>0.48793353327918781</v>
          </cell>
          <cell r="F38">
            <v>1.9517341331167514E-2</v>
          </cell>
          <cell r="G38">
            <v>0.72350000000000003</v>
          </cell>
          <cell r="H38">
            <v>0.50745087461035532</v>
          </cell>
          <cell r="I38">
            <v>0.29861662113288834</v>
          </cell>
          <cell r="J38">
            <v>71192.400000000009</v>
          </cell>
          <cell r="K38">
            <v>49933.166061658965</v>
          </cell>
          <cell r="L38">
            <v>0.69</v>
          </cell>
          <cell r="M38">
            <v>0.76</v>
          </cell>
          <cell r="N38">
            <v>0.96</v>
          </cell>
          <cell r="O38">
            <v>0.96</v>
          </cell>
          <cell r="P38">
            <v>0.89</v>
          </cell>
          <cell r="Q38">
            <v>0.89</v>
          </cell>
          <cell r="R38">
            <v>0.76</v>
          </cell>
          <cell r="S38">
            <v>0.76</v>
          </cell>
          <cell r="T38">
            <v>0.76</v>
          </cell>
          <cell r="U38">
            <v>0.76</v>
          </cell>
          <cell r="V38">
            <v>0.61</v>
          </cell>
        </row>
        <row r="39">
          <cell r="A39" t="str">
            <v>1265</v>
          </cell>
          <cell r="B39" t="str">
            <v>EIGHT HOURS NIGHT CREAM</v>
          </cell>
          <cell r="C39">
            <v>143689</v>
          </cell>
          <cell r="D39">
            <v>175300</v>
          </cell>
          <cell r="E39">
            <v>0.99084160172111713</v>
          </cell>
          <cell r="F39">
            <v>3.9633664068844686E-2</v>
          </cell>
          <cell r="G39">
            <v>0.89329999999999998</v>
          </cell>
          <cell r="H39">
            <v>1.0304752657899618</v>
          </cell>
          <cell r="I39">
            <v>-0.15356013185935513</v>
          </cell>
          <cell r="J39">
            <v>156595.49</v>
          </cell>
          <cell r="K39">
            <v>180642.31409298032</v>
          </cell>
          <cell r="L39">
            <v>1.39</v>
          </cell>
          <cell r="M39">
            <v>1.55</v>
          </cell>
          <cell r="N39">
            <v>1.96</v>
          </cell>
          <cell r="O39">
            <v>1.96</v>
          </cell>
          <cell r="P39">
            <v>1.8</v>
          </cell>
          <cell r="Q39">
            <v>1.8</v>
          </cell>
          <cell r="R39">
            <v>1.55</v>
          </cell>
          <cell r="S39">
            <v>1.55</v>
          </cell>
          <cell r="T39">
            <v>1.55</v>
          </cell>
          <cell r="U39">
            <v>1.55</v>
          </cell>
          <cell r="V39">
            <v>1.24</v>
          </cell>
        </row>
        <row r="40">
          <cell r="A40" t="str">
            <v>1270</v>
          </cell>
          <cell r="B40" t="str">
            <v>EYE CREAM</v>
          </cell>
          <cell r="C40">
            <v>264430</v>
          </cell>
          <cell r="D40">
            <v>279600</v>
          </cell>
          <cell r="E40">
            <v>0.2024291896764866</v>
          </cell>
          <cell r="F40">
            <v>8.0971675870594641E-3</v>
          </cell>
          <cell r="G40">
            <v>0.2472</v>
          </cell>
          <cell r="H40">
            <v>0.21052635726354607</v>
          </cell>
          <cell r="I40">
            <v>0.14835615993711138</v>
          </cell>
          <cell r="J40">
            <v>69117.119999999995</v>
          </cell>
          <cell r="K40">
            <v>58863.169490887478</v>
          </cell>
          <cell r="L40">
            <v>0.28000000000000003</v>
          </cell>
          <cell r="M40">
            <v>0.32</v>
          </cell>
          <cell r="N40">
            <v>0.4</v>
          </cell>
          <cell r="O40">
            <v>0.4</v>
          </cell>
          <cell r="P40">
            <v>0.37</v>
          </cell>
          <cell r="Q40">
            <v>0.37</v>
          </cell>
          <cell r="R40">
            <v>0.32</v>
          </cell>
          <cell r="S40">
            <v>0.32</v>
          </cell>
          <cell r="T40">
            <v>0.32</v>
          </cell>
          <cell r="U40">
            <v>0.32</v>
          </cell>
          <cell r="V40">
            <v>0.25</v>
          </cell>
        </row>
        <row r="41">
          <cell r="A41" t="str">
            <v>1273</v>
          </cell>
          <cell r="B41" t="str">
            <v>WEATHER BARRIER CREAM</v>
          </cell>
          <cell r="C41">
            <v>194323</v>
          </cell>
          <cell r="D41">
            <v>207800</v>
          </cell>
          <cell r="E41">
            <v>0.48479297750290251</v>
          </cell>
          <cell r="F41">
            <v>1.9391719100116101E-2</v>
          </cell>
          <cell r="G41">
            <v>0.59430000000000005</v>
          </cell>
          <cell r="H41">
            <v>0.50418469660301857</v>
          </cell>
          <cell r="I41">
            <v>0.15163268281504538</v>
          </cell>
          <cell r="J41">
            <v>123495.54000000001</v>
          </cell>
          <cell r="K41">
            <v>104769.57995410726</v>
          </cell>
          <cell r="L41">
            <v>0.68</v>
          </cell>
          <cell r="M41">
            <v>0.76</v>
          </cell>
          <cell r="N41">
            <v>0.96</v>
          </cell>
          <cell r="O41">
            <v>0.96</v>
          </cell>
          <cell r="P41">
            <v>0.88</v>
          </cell>
          <cell r="Q41">
            <v>0.88</v>
          </cell>
          <cell r="R41">
            <v>0.76</v>
          </cell>
          <cell r="S41">
            <v>0.76</v>
          </cell>
          <cell r="T41">
            <v>0.76</v>
          </cell>
          <cell r="U41">
            <v>0.76</v>
          </cell>
          <cell r="V41">
            <v>0.61</v>
          </cell>
        </row>
        <row r="42">
          <cell r="A42" t="str">
            <v>1278</v>
          </cell>
          <cell r="B42" t="str">
            <v>MAXIMUM TREATMENT CR. NS95</v>
          </cell>
          <cell r="C42">
            <v>134420</v>
          </cell>
          <cell r="D42">
            <v>173200</v>
          </cell>
          <cell r="E42">
            <v>1.1966323435575281</v>
          </cell>
          <cell r="F42">
            <v>4.7865293742301127E-2</v>
          </cell>
          <cell r="G42">
            <v>1.0946</v>
          </cell>
          <cell r="H42">
            <v>1.2444976372998293</v>
          </cell>
          <cell r="I42">
            <v>-0.13694284423518122</v>
          </cell>
          <cell r="J42">
            <v>189584.72</v>
          </cell>
          <cell r="K42">
            <v>215546.99078033044</v>
          </cell>
          <cell r="L42">
            <v>1.68</v>
          </cell>
          <cell r="M42">
            <v>1.87</v>
          </cell>
          <cell r="N42">
            <v>2.36</v>
          </cell>
          <cell r="O42">
            <v>2.36</v>
          </cell>
          <cell r="P42">
            <v>2.1800000000000002</v>
          </cell>
          <cell r="Q42">
            <v>2.1800000000000002</v>
          </cell>
          <cell r="R42">
            <v>1.87</v>
          </cell>
          <cell r="S42">
            <v>1.87</v>
          </cell>
          <cell r="T42">
            <v>1.87</v>
          </cell>
          <cell r="U42">
            <v>1.87</v>
          </cell>
          <cell r="V42">
            <v>1.49</v>
          </cell>
        </row>
        <row r="43">
          <cell r="A43" t="str">
            <v>1289</v>
          </cell>
          <cell r="B43" t="str">
            <v>BIOENZYME CREAM IE</v>
          </cell>
          <cell r="C43">
            <v>0</v>
          </cell>
          <cell r="D43">
            <v>186400</v>
          </cell>
          <cell r="E43">
            <v>0.62389709086651624</v>
          </cell>
          <cell r="F43">
            <v>2.4955883634660649E-2</v>
          </cell>
          <cell r="G43">
            <v>0.69830000000000003</v>
          </cell>
          <cell r="H43">
            <v>0.64885297450117685</v>
          </cell>
          <cell r="I43">
            <v>7.0810576398142921E-2</v>
          </cell>
          <cell r="J43">
            <v>130163.12000000001</v>
          </cell>
          <cell r="K43">
            <v>120946.19444701937</v>
          </cell>
          <cell r="L43">
            <v>0.88</v>
          </cell>
          <cell r="M43">
            <v>0.97</v>
          </cell>
          <cell r="N43">
            <v>1.23</v>
          </cell>
          <cell r="O43">
            <v>1.23</v>
          </cell>
          <cell r="P43">
            <v>1.1399999999999999</v>
          </cell>
          <cell r="Q43">
            <v>1.1399999999999999</v>
          </cell>
          <cell r="R43">
            <v>0.97</v>
          </cell>
          <cell r="S43">
            <v>0.97</v>
          </cell>
          <cell r="T43">
            <v>0.97</v>
          </cell>
          <cell r="U43">
            <v>0.97</v>
          </cell>
          <cell r="V43">
            <v>0.78</v>
          </cell>
        </row>
        <row r="44">
          <cell r="A44" t="str">
            <v>1290</v>
          </cell>
          <cell r="B44" t="str">
            <v>THROAT&amp;BUST FIRMER</v>
          </cell>
          <cell r="C44">
            <v>38716</v>
          </cell>
          <cell r="D44">
            <v>0</v>
          </cell>
          <cell r="E44" t="e">
            <v>#DIV/0!</v>
          </cell>
          <cell r="F44" t="e">
            <v>#DIV/0!</v>
          </cell>
          <cell r="G44">
            <v>0.44550000000000001</v>
          </cell>
          <cell r="H44">
            <v>0.33</v>
          </cell>
          <cell r="I44">
            <v>0.25925925925925919</v>
          </cell>
          <cell r="J44">
            <v>0</v>
          </cell>
          <cell r="K44">
            <v>0</v>
          </cell>
          <cell r="L44">
            <v>0.45</v>
          </cell>
          <cell r="M44">
            <v>0.5</v>
          </cell>
          <cell r="N44">
            <v>0.63</v>
          </cell>
          <cell r="O44">
            <v>0.63</v>
          </cell>
          <cell r="P44">
            <v>0.57999999999999996</v>
          </cell>
          <cell r="Q44">
            <v>0.57999999999999996</v>
          </cell>
          <cell r="R44">
            <v>0.5</v>
          </cell>
          <cell r="S44">
            <v>0.5</v>
          </cell>
          <cell r="T44">
            <v>0.5</v>
          </cell>
          <cell r="U44">
            <v>0.5</v>
          </cell>
          <cell r="V44">
            <v>0.4</v>
          </cell>
        </row>
        <row r="45">
          <cell r="A45" t="str">
            <v>1295</v>
          </cell>
          <cell r="B45" t="str">
            <v>RICH INTENSIVE MOISTURISER</v>
          </cell>
          <cell r="C45">
            <v>221331</v>
          </cell>
          <cell r="D45">
            <v>255700</v>
          </cell>
          <cell r="E45">
            <v>0.26693991739614908</v>
          </cell>
          <cell r="F45">
            <v>1.0677596695845963E-2</v>
          </cell>
          <cell r="G45">
            <v>0.3503</v>
          </cell>
          <cell r="H45">
            <v>0.27761751409199503</v>
          </cell>
          <cell r="I45">
            <v>0.2074863999657578</v>
          </cell>
          <cell r="J45">
            <v>89571.71</v>
          </cell>
          <cell r="K45">
            <v>70986.798353323131</v>
          </cell>
          <cell r="L45">
            <v>0.37</v>
          </cell>
          <cell r="M45">
            <v>0.42</v>
          </cell>
          <cell r="N45">
            <v>0.53</v>
          </cell>
          <cell r="O45">
            <v>0.53</v>
          </cell>
          <cell r="P45">
            <v>0.49</v>
          </cell>
          <cell r="Q45">
            <v>0.49</v>
          </cell>
          <cell r="R45">
            <v>0.42</v>
          </cell>
          <cell r="S45">
            <v>0.42</v>
          </cell>
          <cell r="T45">
            <v>0.42</v>
          </cell>
          <cell r="U45">
            <v>0.42</v>
          </cell>
          <cell r="V45">
            <v>0.33</v>
          </cell>
        </row>
        <row r="46">
          <cell r="A46" t="str">
            <v>1324</v>
          </cell>
          <cell r="B46" t="str">
            <v>SOFT &amp; SILKY BODY LOTION</v>
          </cell>
          <cell r="C46">
            <v>438124</v>
          </cell>
          <cell r="D46">
            <v>710200</v>
          </cell>
          <cell r="E46">
            <v>0.49335487340606532</v>
          </cell>
          <cell r="F46">
            <v>1.9734194936242615E-2</v>
          </cell>
          <cell r="G46">
            <v>0.50960000000000005</v>
          </cell>
          <cell r="H46">
            <v>0.51308906834230794</v>
          </cell>
          <cell r="I46">
            <v>-6.8466804205413734E-3</v>
          </cell>
          <cell r="J46">
            <v>361917.92000000004</v>
          </cell>
          <cell r="K46">
            <v>364395.85633670707</v>
          </cell>
          <cell r="L46">
            <v>0.69</v>
          </cell>
          <cell r="M46">
            <v>0.77</v>
          </cell>
          <cell r="N46">
            <v>0.97</v>
          </cell>
          <cell r="O46">
            <v>0.97</v>
          </cell>
          <cell r="P46">
            <v>0.9</v>
          </cell>
          <cell r="Q46">
            <v>0.9</v>
          </cell>
          <cell r="R46">
            <v>0.77</v>
          </cell>
          <cell r="S46">
            <v>0.77</v>
          </cell>
          <cell r="T46">
            <v>0.77</v>
          </cell>
          <cell r="U46">
            <v>0.77</v>
          </cell>
          <cell r="V46">
            <v>0.62</v>
          </cell>
        </row>
        <row r="47">
          <cell r="A47" t="str">
            <v>1335</v>
          </cell>
          <cell r="B47" t="str">
            <v>GIORDANI BODY CREAM</v>
          </cell>
          <cell r="C47">
            <v>89242</v>
          </cell>
          <cell r="D47">
            <v>0</v>
          </cell>
          <cell r="F47">
            <v>0</v>
          </cell>
          <cell r="G47">
            <v>0.62590000000000001</v>
          </cell>
          <cell r="H47">
            <v>0.63</v>
          </cell>
          <cell r="J47">
            <v>0</v>
          </cell>
          <cell r="K47">
            <v>0</v>
          </cell>
          <cell r="L47">
            <v>0.85</v>
          </cell>
          <cell r="M47">
            <v>0.95</v>
          </cell>
          <cell r="N47">
            <v>1.2</v>
          </cell>
          <cell r="O47">
            <v>1.2</v>
          </cell>
          <cell r="P47">
            <v>1.1000000000000001</v>
          </cell>
          <cell r="Q47">
            <v>1.1000000000000001</v>
          </cell>
          <cell r="R47">
            <v>0.95</v>
          </cell>
          <cell r="S47">
            <v>0.95</v>
          </cell>
          <cell r="T47">
            <v>0.95</v>
          </cell>
          <cell r="U47">
            <v>0.95</v>
          </cell>
          <cell r="V47">
            <v>0.76</v>
          </cell>
        </row>
        <row r="48">
          <cell r="A48" t="str">
            <v>1337</v>
          </cell>
          <cell r="B48" t="str">
            <v>NEW GIORDANI BODY CREAM</v>
          </cell>
          <cell r="C48">
            <v>0</v>
          </cell>
          <cell r="D48">
            <v>196300</v>
          </cell>
          <cell r="E48">
            <v>0.35800629898522068</v>
          </cell>
          <cell r="F48">
            <v>1.4320251959408828E-2</v>
          </cell>
          <cell r="G48">
            <v>0.46889999999999998</v>
          </cell>
          <cell r="H48">
            <v>0.37232655094462952</v>
          </cell>
          <cell r="I48">
            <v>0.20595745160027823</v>
          </cell>
          <cell r="J48">
            <v>92045.069999999992</v>
          </cell>
          <cell r="K48">
            <v>73087.701950430768</v>
          </cell>
          <cell r="L48">
            <v>0.5</v>
          </cell>
          <cell r="M48">
            <v>0.56000000000000005</v>
          </cell>
          <cell r="N48">
            <v>0.71</v>
          </cell>
          <cell r="O48">
            <v>0.71</v>
          </cell>
          <cell r="P48">
            <v>0.65</v>
          </cell>
          <cell r="Q48">
            <v>0.65</v>
          </cell>
          <cell r="R48">
            <v>0.56000000000000005</v>
          </cell>
          <cell r="S48">
            <v>0.56000000000000005</v>
          </cell>
          <cell r="T48">
            <v>0.56000000000000005</v>
          </cell>
          <cell r="U48">
            <v>0.56000000000000005</v>
          </cell>
          <cell r="V48">
            <v>0.45</v>
          </cell>
        </row>
        <row r="49">
          <cell r="A49" t="str">
            <v>1359</v>
          </cell>
          <cell r="B49" t="str">
            <v>ASPASIA BODY LOTION</v>
          </cell>
          <cell r="D49">
            <v>301300</v>
          </cell>
          <cell r="E49">
            <v>0.64004447443002299</v>
          </cell>
          <cell r="F49">
            <v>2.560177897720092E-2</v>
          </cell>
          <cell r="G49">
            <v>0.66559999999999997</v>
          </cell>
          <cell r="H49">
            <v>0.66564625340722394</v>
          </cell>
          <cell r="I49">
            <v>-6.94912969110284E-5</v>
          </cell>
          <cell r="J49">
            <v>200545.28</v>
          </cell>
          <cell r="K49">
            <v>200559.21615159657</v>
          </cell>
          <cell r="L49">
            <v>0.9</v>
          </cell>
          <cell r="M49">
            <v>1</v>
          </cell>
          <cell r="N49">
            <v>1.26</v>
          </cell>
          <cell r="O49">
            <v>1.26</v>
          </cell>
          <cell r="P49">
            <v>1.1599999999999999</v>
          </cell>
          <cell r="Q49">
            <v>1.1599999999999999</v>
          </cell>
          <cell r="R49">
            <v>1</v>
          </cell>
          <cell r="S49">
            <v>1</v>
          </cell>
          <cell r="T49">
            <v>1</v>
          </cell>
          <cell r="U49">
            <v>1</v>
          </cell>
          <cell r="V49">
            <v>0.8</v>
          </cell>
        </row>
        <row r="50">
          <cell r="A50" t="str">
            <v>1406</v>
          </cell>
          <cell r="B50" t="str">
            <v>PEACH CREAM BATH</v>
          </cell>
          <cell r="C50">
            <v>157012</v>
          </cell>
          <cell r="D50">
            <v>456200</v>
          </cell>
          <cell r="E50">
            <v>0.52834398896694568</v>
          </cell>
          <cell r="F50">
            <v>2.1133759558677828E-2</v>
          </cell>
          <cell r="G50">
            <v>0.49609999999999999</v>
          </cell>
          <cell r="H50">
            <v>0.54947774852562348</v>
          </cell>
          <cell r="I50">
            <v>-0.10759473599198444</v>
          </cell>
          <cell r="J50">
            <v>226320.82</v>
          </cell>
          <cell r="K50">
            <v>250671.74887738944</v>
          </cell>
          <cell r="L50">
            <v>0.74</v>
          </cell>
          <cell r="M50">
            <v>0.82</v>
          </cell>
          <cell r="N50">
            <v>1.04</v>
          </cell>
          <cell r="O50">
            <v>1.04</v>
          </cell>
          <cell r="P50">
            <v>0.96</v>
          </cell>
          <cell r="Q50">
            <v>0.96</v>
          </cell>
          <cell r="R50">
            <v>0.82</v>
          </cell>
          <cell r="S50">
            <v>0.82</v>
          </cell>
          <cell r="T50">
            <v>0.82</v>
          </cell>
          <cell r="U50">
            <v>0.82</v>
          </cell>
          <cell r="V50">
            <v>0.66</v>
          </cell>
        </row>
        <row r="51">
          <cell r="A51" t="str">
            <v>1407</v>
          </cell>
          <cell r="B51" t="str">
            <v>SUN SHOWER GEL</v>
          </cell>
          <cell r="C51">
            <v>126591</v>
          </cell>
          <cell r="D51">
            <v>102800</v>
          </cell>
          <cell r="E51">
            <v>0.43636425059757272</v>
          </cell>
          <cell r="F51">
            <v>1.745457002390291E-2</v>
          </cell>
          <cell r="G51">
            <v>0.4047</v>
          </cell>
          <cell r="H51">
            <v>0.4538188206214756</v>
          </cell>
          <cell r="I51">
            <v>-0.12137094297374751</v>
          </cell>
          <cell r="J51">
            <v>41603.160000000003</v>
          </cell>
          <cell r="K51">
            <v>46652.574759887691</v>
          </cell>
          <cell r="L51">
            <v>0.61</v>
          </cell>
          <cell r="M51">
            <v>0.68</v>
          </cell>
          <cell r="N51">
            <v>0.86</v>
          </cell>
          <cell r="O51">
            <v>0.86</v>
          </cell>
          <cell r="P51">
            <v>0.79</v>
          </cell>
          <cell r="Q51">
            <v>0.79</v>
          </cell>
          <cell r="R51">
            <v>0.68</v>
          </cell>
          <cell r="S51">
            <v>0.68</v>
          </cell>
          <cell r="T51">
            <v>0.68</v>
          </cell>
          <cell r="U51">
            <v>0.68</v>
          </cell>
          <cell r="V51">
            <v>0.54</v>
          </cell>
        </row>
        <row r="52">
          <cell r="A52" t="str">
            <v>1408</v>
          </cell>
          <cell r="B52" t="str">
            <v>DEWBERRY BATH</v>
          </cell>
          <cell r="C52">
            <v>152595</v>
          </cell>
          <cell r="D52">
            <v>140800</v>
          </cell>
          <cell r="E52">
            <v>0.54049994553839076</v>
          </cell>
          <cell r="F52">
            <v>2.161999782153563E-2</v>
          </cell>
          <cell r="G52">
            <v>0.42259999999999998</v>
          </cell>
          <cell r="H52">
            <v>0.56211994335992643</v>
          </cell>
          <cell r="I52">
            <v>-0.33014657681004844</v>
          </cell>
          <cell r="J52">
            <v>59502.079999999994</v>
          </cell>
          <cell r="K52">
            <v>79146.488025077648</v>
          </cell>
          <cell r="L52">
            <v>0.76</v>
          </cell>
          <cell r="M52">
            <v>0.84</v>
          </cell>
          <cell r="N52">
            <v>1.07</v>
          </cell>
          <cell r="O52">
            <v>1.07</v>
          </cell>
          <cell r="P52">
            <v>0.98</v>
          </cell>
          <cell r="Q52">
            <v>0.98</v>
          </cell>
          <cell r="R52">
            <v>0.84</v>
          </cell>
          <cell r="S52">
            <v>0.84</v>
          </cell>
          <cell r="T52">
            <v>0.84</v>
          </cell>
          <cell r="U52">
            <v>0.84</v>
          </cell>
          <cell r="V52">
            <v>0.67</v>
          </cell>
        </row>
        <row r="53">
          <cell r="A53" t="str">
            <v>1416</v>
          </cell>
          <cell r="B53" t="str">
            <v>CREME BATH PEACH &amp; MELON</v>
          </cell>
          <cell r="C53">
            <v>143239</v>
          </cell>
          <cell r="D53">
            <v>0</v>
          </cell>
          <cell r="F53">
            <v>0</v>
          </cell>
          <cell r="G53">
            <v>0.49609999999999999</v>
          </cell>
          <cell r="H53">
            <v>0.49</v>
          </cell>
          <cell r="J53">
            <v>0</v>
          </cell>
          <cell r="L53">
            <v>0.66</v>
          </cell>
          <cell r="M53">
            <v>0.74</v>
          </cell>
          <cell r="N53">
            <v>0.93</v>
          </cell>
          <cell r="O53">
            <v>0.93</v>
          </cell>
          <cell r="P53">
            <v>0.86</v>
          </cell>
          <cell r="Q53">
            <v>0.86</v>
          </cell>
          <cell r="R53">
            <v>0.74</v>
          </cell>
          <cell r="S53">
            <v>0.74</v>
          </cell>
          <cell r="T53">
            <v>0.74</v>
          </cell>
          <cell r="U53">
            <v>0.74</v>
          </cell>
          <cell r="V53">
            <v>0.59</v>
          </cell>
        </row>
        <row r="54">
          <cell r="A54" t="str">
            <v>1417</v>
          </cell>
          <cell r="B54" t="str">
            <v>SEA SHOWER GEL</v>
          </cell>
          <cell r="C54">
            <v>98099</v>
          </cell>
          <cell r="D54">
            <v>178700</v>
          </cell>
          <cell r="E54">
            <v>0.39588952326698845</v>
          </cell>
          <cell r="F54">
            <v>1.5835580930679539E-2</v>
          </cell>
          <cell r="G54">
            <v>0.4047</v>
          </cell>
          <cell r="H54">
            <v>0.411725104197668</v>
          </cell>
          <cell r="I54">
            <v>-1.7358794656950893E-2</v>
          </cell>
          <cell r="J54">
            <v>72319.89</v>
          </cell>
          <cell r="K54">
            <v>73575.276120123279</v>
          </cell>
          <cell r="L54">
            <v>0.56000000000000005</v>
          </cell>
          <cell r="M54">
            <v>0.62</v>
          </cell>
          <cell r="N54">
            <v>0.78</v>
          </cell>
          <cell r="O54">
            <v>0.78</v>
          </cell>
          <cell r="P54">
            <v>0.72</v>
          </cell>
          <cell r="Q54">
            <v>0.72</v>
          </cell>
          <cell r="R54">
            <v>0.62</v>
          </cell>
          <cell r="S54">
            <v>0.62</v>
          </cell>
          <cell r="T54">
            <v>0.62</v>
          </cell>
          <cell r="U54">
            <v>0.62</v>
          </cell>
          <cell r="V54">
            <v>0.49</v>
          </cell>
        </row>
        <row r="55">
          <cell r="A55" t="str">
            <v>1419</v>
          </cell>
          <cell r="B55" t="str">
            <v>REDBERRY BATH &amp; SHOWER GEL</v>
          </cell>
          <cell r="C55">
            <v>117202</v>
          </cell>
          <cell r="D55">
            <v>0</v>
          </cell>
          <cell r="F55">
            <v>0</v>
          </cell>
          <cell r="G55">
            <v>0.3528</v>
          </cell>
          <cell r="H55">
            <v>0.35</v>
          </cell>
          <cell r="J55">
            <v>0</v>
          </cell>
          <cell r="L55">
            <v>0.47</v>
          </cell>
          <cell r="M55">
            <v>0.53</v>
          </cell>
          <cell r="N55">
            <v>0.67</v>
          </cell>
          <cell r="O55">
            <v>0.67</v>
          </cell>
          <cell r="P55">
            <v>0.61</v>
          </cell>
          <cell r="Q55">
            <v>0.61</v>
          </cell>
          <cell r="R55">
            <v>0.53</v>
          </cell>
          <cell r="S55">
            <v>0.53</v>
          </cell>
          <cell r="T55">
            <v>0.53</v>
          </cell>
          <cell r="U55">
            <v>0.53</v>
          </cell>
          <cell r="V55">
            <v>0.42</v>
          </cell>
        </row>
        <row r="56">
          <cell r="A56" t="str">
            <v>1421</v>
          </cell>
          <cell r="B56" t="str">
            <v>PEAR SHOWER CREAM</v>
          </cell>
          <cell r="C56">
            <v>115661</v>
          </cell>
          <cell r="D56">
            <v>88100</v>
          </cell>
          <cell r="E56">
            <v>0.41516772749732128</v>
          </cell>
          <cell r="F56">
            <v>1.6606709099892852E-2</v>
          </cell>
          <cell r="G56">
            <v>0.38579999999999998</v>
          </cell>
          <cell r="H56">
            <v>0.43177443659721415</v>
          </cell>
          <cell r="I56">
            <v>-0.11916650232559411</v>
          </cell>
          <cell r="J56">
            <v>33988.979999999996</v>
          </cell>
          <cell r="K56">
            <v>38039.327864214567</v>
          </cell>
          <cell r="L56">
            <v>0.57999999999999996</v>
          </cell>
          <cell r="M56">
            <v>0.65</v>
          </cell>
          <cell r="N56">
            <v>0.82</v>
          </cell>
          <cell r="O56">
            <v>0.82</v>
          </cell>
          <cell r="P56">
            <v>0.76</v>
          </cell>
          <cell r="Q56">
            <v>0.76</v>
          </cell>
          <cell r="R56">
            <v>0.65</v>
          </cell>
          <cell r="S56">
            <v>0.65</v>
          </cell>
          <cell r="T56">
            <v>0.65</v>
          </cell>
          <cell r="U56">
            <v>0.65</v>
          </cell>
          <cell r="V56">
            <v>0.52</v>
          </cell>
        </row>
        <row r="57">
          <cell r="A57" t="str">
            <v>1424</v>
          </cell>
          <cell r="B57" t="str">
            <v>NAT.SEL.BATH/SHOWER GEL - PEAR</v>
          </cell>
          <cell r="C57">
            <v>96234</v>
          </cell>
          <cell r="D57">
            <v>0</v>
          </cell>
          <cell r="F57">
            <v>0</v>
          </cell>
          <cell r="G57">
            <v>0.58789999999999998</v>
          </cell>
          <cell r="H57">
            <v>0.57999999999999996</v>
          </cell>
          <cell r="J57">
            <v>0</v>
          </cell>
          <cell r="L57">
            <v>0.78</v>
          </cell>
          <cell r="M57">
            <v>0.87</v>
          </cell>
          <cell r="N57">
            <v>1.1000000000000001</v>
          </cell>
          <cell r="O57">
            <v>1.1000000000000001</v>
          </cell>
          <cell r="P57">
            <v>1.02</v>
          </cell>
          <cell r="Q57">
            <v>1.02</v>
          </cell>
          <cell r="R57">
            <v>0.87</v>
          </cell>
          <cell r="S57">
            <v>0.87</v>
          </cell>
          <cell r="T57">
            <v>0.87</v>
          </cell>
          <cell r="U57">
            <v>0.87</v>
          </cell>
          <cell r="V57">
            <v>0.7</v>
          </cell>
        </row>
        <row r="58">
          <cell r="A58" t="str">
            <v>1429</v>
          </cell>
          <cell r="B58" t="str">
            <v>S&amp;S BATH WASH</v>
          </cell>
          <cell r="C58">
            <v>270776</v>
          </cell>
          <cell r="D58">
            <v>97900</v>
          </cell>
          <cell r="E58">
            <v>0.65114935359211956</v>
          </cell>
          <cell r="F58">
            <v>2.6045974143684782E-2</v>
          </cell>
          <cell r="G58">
            <v>0.63670000000000004</v>
          </cell>
          <cell r="H58">
            <v>0.67719532773580438</v>
          </cell>
          <cell r="I58">
            <v>-6.3601896867919505E-2</v>
          </cell>
          <cell r="J58">
            <v>62332.930000000008</v>
          </cell>
          <cell r="K58">
            <v>66297.422585335255</v>
          </cell>
          <cell r="L58">
            <v>0.91</v>
          </cell>
          <cell r="M58">
            <v>1.02</v>
          </cell>
          <cell r="N58">
            <v>1.29</v>
          </cell>
          <cell r="O58">
            <v>1.29</v>
          </cell>
          <cell r="P58">
            <v>1.19</v>
          </cell>
          <cell r="Q58">
            <v>1.19</v>
          </cell>
          <cell r="R58">
            <v>1.02</v>
          </cell>
          <cell r="S58">
            <v>1.02</v>
          </cell>
          <cell r="T58">
            <v>1.02</v>
          </cell>
          <cell r="U58">
            <v>1.02</v>
          </cell>
          <cell r="V58">
            <v>0.81</v>
          </cell>
        </row>
        <row r="59">
          <cell r="A59" t="str">
            <v>1430</v>
          </cell>
          <cell r="B59" t="str">
            <v>S &amp; S EXFOLIATING BODY GEL</v>
          </cell>
          <cell r="C59">
            <v>66532</v>
          </cell>
          <cell r="D59">
            <v>176500</v>
          </cell>
          <cell r="E59">
            <v>0.41742009258783058</v>
          </cell>
          <cell r="F59">
            <v>1.6696803703513223E-2</v>
          </cell>
          <cell r="G59">
            <v>0.45019999999999999</v>
          </cell>
          <cell r="H59">
            <v>0.43411689629134381</v>
          </cell>
          <cell r="I59">
            <v>3.5724352973469986E-2</v>
          </cell>
          <cell r="J59">
            <v>79460.3</v>
          </cell>
          <cell r="K59">
            <v>76621.632195422178</v>
          </cell>
          <cell r="L59">
            <v>0.59</v>
          </cell>
          <cell r="M59">
            <v>0.65</v>
          </cell>
          <cell r="N59">
            <v>0.82</v>
          </cell>
          <cell r="O59">
            <v>0.82</v>
          </cell>
          <cell r="P59">
            <v>0.76</v>
          </cell>
          <cell r="Q59">
            <v>0.76</v>
          </cell>
          <cell r="R59">
            <v>0.65</v>
          </cell>
          <cell r="S59">
            <v>0.65</v>
          </cell>
          <cell r="T59">
            <v>0.65</v>
          </cell>
          <cell r="U59">
            <v>0.65</v>
          </cell>
          <cell r="V59">
            <v>0.52</v>
          </cell>
        </row>
        <row r="60">
          <cell r="A60" t="str">
            <v>1434</v>
          </cell>
          <cell r="B60" t="str">
            <v>STRAWBERRY BATH FOAM</v>
          </cell>
          <cell r="C60">
            <v>109519</v>
          </cell>
          <cell r="D60">
            <v>29400</v>
          </cell>
          <cell r="E60">
            <v>0.58655401717347011</v>
          </cell>
          <cell r="F60">
            <v>2.3462160686938804E-2</v>
          </cell>
          <cell r="G60">
            <v>0.31969999999999998</v>
          </cell>
          <cell r="H60">
            <v>0.61001617786040896</v>
          </cell>
          <cell r="I60">
            <v>-0.90808938961654362</v>
          </cell>
          <cell r="J60">
            <v>9399.18</v>
          </cell>
          <cell r="K60">
            <v>17934.475629096025</v>
          </cell>
          <cell r="L60">
            <v>0.82</v>
          </cell>
          <cell r="M60">
            <v>0.92</v>
          </cell>
          <cell r="N60">
            <v>1.1599999999999999</v>
          </cell>
          <cell r="O60">
            <v>1.1599999999999999</v>
          </cell>
          <cell r="P60">
            <v>1.07</v>
          </cell>
          <cell r="Q60">
            <v>1.07</v>
          </cell>
          <cell r="R60">
            <v>0.92</v>
          </cell>
          <cell r="S60">
            <v>0.92</v>
          </cell>
          <cell r="T60">
            <v>0.92</v>
          </cell>
          <cell r="U60">
            <v>0.92</v>
          </cell>
          <cell r="V60">
            <v>0.73</v>
          </cell>
        </row>
        <row r="61">
          <cell r="A61" t="str">
            <v>1437</v>
          </cell>
          <cell r="B61" t="str">
            <v>LAVENDER &amp; THYME BATH ESSENCE</v>
          </cell>
          <cell r="C61">
            <v>51714</v>
          </cell>
          <cell r="D61">
            <v>0</v>
          </cell>
          <cell r="F61">
            <v>0</v>
          </cell>
          <cell r="G61">
            <v>0.42259999999999998</v>
          </cell>
          <cell r="H61">
            <v>0.42</v>
          </cell>
          <cell r="J61">
            <v>0</v>
          </cell>
          <cell r="L61">
            <v>0.56999999999999995</v>
          </cell>
          <cell r="M61">
            <v>0.63</v>
          </cell>
          <cell r="N61">
            <v>0.8</v>
          </cell>
          <cell r="O61">
            <v>0.8</v>
          </cell>
          <cell r="P61">
            <v>0.74</v>
          </cell>
          <cell r="Q61">
            <v>0.74</v>
          </cell>
          <cell r="R61">
            <v>0.63</v>
          </cell>
          <cell r="S61">
            <v>0.63</v>
          </cell>
          <cell r="T61">
            <v>0.63</v>
          </cell>
          <cell r="U61">
            <v>0.63</v>
          </cell>
          <cell r="V61">
            <v>0.5</v>
          </cell>
        </row>
        <row r="62">
          <cell r="A62" t="str">
            <v>1440</v>
          </cell>
          <cell r="D62">
            <v>306500</v>
          </cell>
          <cell r="E62">
            <v>0.53265371610222334</v>
          </cell>
          <cell r="F62">
            <v>2.1306148644088935E-2</v>
          </cell>
          <cell r="G62">
            <v>0.45200000000000001</v>
          </cell>
          <cell r="H62">
            <v>0.55395986474631231</v>
          </cell>
          <cell r="I62">
            <v>-0.22557492200511575</v>
          </cell>
          <cell r="J62">
            <v>138538</v>
          </cell>
          <cell r="K62">
            <v>169788.69854474472</v>
          </cell>
          <cell r="L62">
            <v>0.75</v>
          </cell>
          <cell r="M62">
            <v>0.83</v>
          </cell>
          <cell r="N62">
            <v>1.05</v>
          </cell>
          <cell r="O62">
            <v>1.05</v>
          </cell>
          <cell r="P62">
            <v>0.97</v>
          </cell>
          <cell r="Q62">
            <v>0.97</v>
          </cell>
          <cell r="R62">
            <v>0.83</v>
          </cell>
          <cell r="S62">
            <v>0.83</v>
          </cell>
          <cell r="T62">
            <v>0.83</v>
          </cell>
          <cell r="U62">
            <v>0.83</v>
          </cell>
          <cell r="V62">
            <v>0.66</v>
          </cell>
        </row>
        <row r="63">
          <cell r="A63" t="str">
            <v>1449</v>
          </cell>
          <cell r="B63" t="str">
            <v>MARINE THERAPHY SHOWER GEL</v>
          </cell>
          <cell r="D63">
            <v>102800</v>
          </cell>
          <cell r="E63">
            <v>0.55041177970942801</v>
          </cell>
          <cell r="F63">
            <v>2.2016471188377122E-2</v>
          </cell>
          <cell r="G63">
            <v>0.4677</v>
          </cell>
          <cell r="H63">
            <v>0.57242825089780514</v>
          </cell>
          <cell r="I63">
            <v>-0.22392185353390026</v>
          </cell>
          <cell r="J63">
            <v>48079.56</v>
          </cell>
          <cell r="K63">
            <v>58845.624192294366</v>
          </cell>
          <cell r="L63">
            <v>0.77</v>
          </cell>
          <cell r="M63">
            <v>0.86</v>
          </cell>
          <cell r="N63">
            <v>1.0900000000000001</v>
          </cell>
          <cell r="O63">
            <v>1.0900000000000001</v>
          </cell>
          <cell r="P63">
            <v>1</v>
          </cell>
          <cell r="Q63">
            <v>1</v>
          </cell>
          <cell r="R63">
            <v>0.86</v>
          </cell>
          <cell r="S63">
            <v>0.86</v>
          </cell>
          <cell r="T63">
            <v>0.86</v>
          </cell>
          <cell r="U63">
            <v>0.86</v>
          </cell>
          <cell r="V63">
            <v>0.69</v>
          </cell>
        </row>
        <row r="64">
          <cell r="A64" t="str">
            <v>1460</v>
          </cell>
          <cell r="B64" t="str">
            <v>S&amp;S HAND CREAM</v>
          </cell>
          <cell r="C64">
            <v>469351</v>
          </cell>
          <cell r="D64">
            <v>625900</v>
          </cell>
          <cell r="E64">
            <v>0.18048946587370396</v>
          </cell>
          <cell r="F64">
            <v>7.2195786349481582E-3</v>
          </cell>
          <cell r="G64">
            <v>0.23719999999999999</v>
          </cell>
          <cell r="H64">
            <v>0.18770904450865211</v>
          </cell>
          <cell r="I64">
            <v>0.20864652399387806</v>
          </cell>
          <cell r="J64">
            <v>148463.48000000001</v>
          </cell>
          <cell r="K64">
            <v>117487.09095796535</v>
          </cell>
          <cell r="L64">
            <v>0.25</v>
          </cell>
          <cell r="M64">
            <v>0.28000000000000003</v>
          </cell>
          <cell r="N64">
            <v>0.36</v>
          </cell>
          <cell r="O64">
            <v>0.36</v>
          </cell>
          <cell r="P64">
            <v>0.33</v>
          </cell>
          <cell r="Q64">
            <v>0.33</v>
          </cell>
          <cell r="R64">
            <v>0.28000000000000003</v>
          </cell>
          <cell r="S64">
            <v>0.28000000000000003</v>
          </cell>
          <cell r="T64">
            <v>0.28000000000000003</v>
          </cell>
          <cell r="U64">
            <v>0.28000000000000003</v>
          </cell>
          <cell r="V64">
            <v>0.23</v>
          </cell>
        </row>
        <row r="65">
          <cell r="A65" t="str">
            <v>1471</v>
          </cell>
          <cell r="B65" t="str">
            <v>ACTIVE HAND &amp; NAIL TREATMENT</v>
          </cell>
          <cell r="C65">
            <v>490206</v>
          </cell>
          <cell r="D65">
            <v>542100</v>
          </cell>
          <cell r="E65">
            <v>0.22839754402095225</v>
          </cell>
          <cell r="F65">
            <v>9.1359017608380905E-3</v>
          </cell>
          <cell r="G65">
            <v>0.2747</v>
          </cell>
          <cell r="H65">
            <v>0.23753344578179034</v>
          </cell>
          <cell r="I65">
            <v>0.13529870483512796</v>
          </cell>
          <cell r="J65">
            <v>148914.87</v>
          </cell>
          <cell r="K65">
            <v>128766.88095830854</v>
          </cell>
          <cell r="L65">
            <v>0.32</v>
          </cell>
          <cell r="M65">
            <v>0.36</v>
          </cell>
          <cell r="N65">
            <v>0.45</v>
          </cell>
          <cell r="O65">
            <v>0.45</v>
          </cell>
          <cell r="P65">
            <v>0.42</v>
          </cell>
          <cell r="Q65">
            <v>0.42</v>
          </cell>
          <cell r="R65">
            <v>0.36</v>
          </cell>
          <cell r="S65">
            <v>0.36</v>
          </cell>
          <cell r="T65">
            <v>0.36</v>
          </cell>
          <cell r="U65">
            <v>0.36</v>
          </cell>
          <cell r="V65">
            <v>0.28999999999999998</v>
          </cell>
        </row>
        <row r="66">
          <cell r="A66" t="str">
            <v>1516</v>
          </cell>
          <cell r="B66" t="str">
            <v>MARINE THERAPY DEO GEL</v>
          </cell>
          <cell r="C66">
            <v>156135</v>
          </cell>
          <cell r="D66">
            <v>0</v>
          </cell>
          <cell r="F66">
            <v>0</v>
          </cell>
          <cell r="G66">
            <v>0.36049999999999999</v>
          </cell>
          <cell r="H66">
            <v>0.37</v>
          </cell>
          <cell r="J66">
            <v>0</v>
          </cell>
          <cell r="L66">
            <v>0.5</v>
          </cell>
          <cell r="M66">
            <v>0.56000000000000005</v>
          </cell>
          <cell r="N66">
            <v>0.7</v>
          </cell>
          <cell r="O66">
            <v>0.7</v>
          </cell>
          <cell r="P66">
            <v>0.65</v>
          </cell>
          <cell r="Q66">
            <v>0.65</v>
          </cell>
          <cell r="R66">
            <v>0.56000000000000005</v>
          </cell>
          <cell r="S66">
            <v>0.56000000000000005</v>
          </cell>
          <cell r="T66">
            <v>0.56000000000000005</v>
          </cell>
          <cell r="U66">
            <v>0.56000000000000005</v>
          </cell>
          <cell r="V66">
            <v>0.44</v>
          </cell>
        </row>
        <row r="67">
          <cell r="A67" t="str">
            <v>1528</v>
          </cell>
          <cell r="B67" t="str">
            <v>NAT. SEL. WATERMELON DEO</v>
          </cell>
          <cell r="D67">
            <v>402400</v>
          </cell>
          <cell r="E67">
            <v>0.2338488684534297</v>
          </cell>
          <cell r="F67">
            <v>9.3539547381371879E-3</v>
          </cell>
          <cell r="G67">
            <v>0.32300000000000001</v>
          </cell>
          <cell r="H67">
            <v>0.24320282319156689</v>
          </cell>
          <cell r="I67">
            <v>0.24705008299824494</v>
          </cell>
          <cell r="J67">
            <v>129975.2</v>
          </cell>
          <cell r="K67">
            <v>97864.816052286522</v>
          </cell>
          <cell r="L67">
            <v>0.33</v>
          </cell>
          <cell r="M67">
            <v>0.36</v>
          </cell>
          <cell r="N67">
            <v>0.46</v>
          </cell>
          <cell r="O67">
            <v>0.46</v>
          </cell>
          <cell r="P67">
            <v>0.43</v>
          </cell>
          <cell r="Q67">
            <v>0.43</v>
          </cell>
          <cell r="R67">
            <v>0.36</v>
          </cell>
          <cell r="S67">
            <v>0.36</v>
          </cell>
          <cell r="T67">
            <v>0.36</v>
          </cell>
          <cell r="U67">
            <v>0.36</v>
          </cell>
          <cell r="V67">
            <v>0.28999999999999998</v>
          </cell>
        </row>
        <row r="68">
          <cell r="A68" t="str">
            <v>1531</v>
          </cell>
          <cell r="B68" t="str">
            <v>BODY SAFE ROD CDA</v>
          </cell>
          <cell r="C68">
            <v>96455</v>
          </cell>
          <cell r="D68">
            <v>70100</v>
          </cell>
          <cell r="E68">
            <v>0.28660033760760933</v>
          </cell>
          <cell r="F68">
            <v>1.1464013504304373E-2</v>
          </cell>
          <cell r="G68">
            <v>0.25929999999999997</v>
          </cell>
          <cell r="H68">
            <v>0.29806435111191371</v>
          </cell>
          <cell r="I68">
            <v>-0.14949614775130637</v>
          </cell>
          <cell r="J68">
            <v>18176.929999999997</v>
          </cell>
          <cell r="K68">
            <v>20894.311012945152</v>
          </cell>
          <cell r="L68">
            <v>0.4</v>
          </cell>
          <cell r="M68">
            <v>0.45</v>
          </cell>
          <cell r="N68">
            <v>0.56999999999999995</v>
          </cell>
          <cell r="O68">
            <v>0.56999999999999995</v>
          </cell>
          <cell r="P68">
            <v>0.52</v>
          </cell>
          <cell r="Q68">
            <v>0.52</v>
          </cell>
          <cell r="R68">
            <v>0.45</v>
          </cell>
          <cell r="S68">
            <v>0.45</v>
          </cell>
          <cell r="T68">
            <v>0.45</v>
          </cell>
          <cell r="U68">
            <v>0.45</v>
          </cell>
          <cell r="V68">
            <v>0.36</v>
          </cell>
        </row>
        <row r="69">
          <cell r="A69" t="str">
            <v>1535</v>
          </cell>
          <cell r="B69" t="str">
            <v>GIORDANI ROD CDA</v>
          </cell>
          <cell r="C69">
            <v>332436</v>
          </cell>
          <cell r="D69">
            <v>35100</v>
          </cell>
          <cell r="E69">
            <v>0.2716433804166315</v>
          </cell>
          <cell r="F69">
            <v>1.086573521666526E-2</v>
          </cell>
          <cell r="G69">
            <v>0.31819999999999998</v>
          </cell>
          <cell r="H69">
            <v>0.28250911563329678</v>
          </cell>
          <cell r="I69">
            <v>0.11216494144155631</v>
          </cell>
          <cell r="J69">
            <v>11168.82</v>
          </cell>
          <cell r="K69">
            <v>9916.0699587287163</v>
          </cell>
          <cell r="L69">
            <v>0.38</v>
          </cell>
          <cell r="M69">
            <v>0.42</v>
          </cell>
          <cell r="N69">
            <v>0.54</v>
          </cell>
          <cell r="O69">
            <v>0.54</v>
          </cell>
          <cell r="P69">
            <v>0.49</v>
          </cell>
          <cell r="Q69">
            <v>0.49</v>
          </cell>
          <cell r="R69">
            <v>0.42</v>
          </cell>
          <cell r="S69">
            <v>0.42</v>
          </cell>
          <cell r="T69">
            <v>0.42</v>
          </cell>
          <cell r="U69">
            <v>0.42</v>
          </cell>
          <cell r="V69">
            <v>0.34</v>
          </cell>
        </row>
        <row r="70">
          <cell r="A70" t="str">
            <v>1537</v>
          </cell>
          <cell r="B70" t="str">
            <v>NEW GIORDANI DEO</v>
          </cell>
          <cell r="D70">
            <v>735200</v>
          </cell>
          <cell r="E70">
            <v>0.24459327078238616</v>
          </cell>
          <cell r="F70">
            <v>9.7837308312954466E-3</v>
          </cell>
          <cell r="G70">
            <v>0.30099999999999999</v>
          </cell>
          <cell r="H70">
            <v>0.2543770016136816</v>
          </cell>
          <cell r="I70">
            <v>0.15489368234657275</v>
          </cell>
          <cell r="J70">
            <v>221295.19999999998</v>
          </cell>
          <cell r="K70">
            <v>187017.9715863787</v>
          </cell>
          <cell r="L70">
            <v>0.34</v>
          </cell>
          <cell r="M70">
            <v>0.38</v>
          </cell>
          <cell r="N70">
            <v>0.48</v>
          </cell>
          <cell r="O70">
            <v>0.48</v>
          </cell>
          <cell r="P70">
            <v>0.45</v>
          </cell>
          <cell r="Q70">
            <v>0.45</v>
          </cell>
          <cell r="R70">
            <v>0.38</v>
          </cell>
          <cell r="S70">
            <v>0.38</v>
          </cell>
          <cell r="T70">
            <v>0.38</v>
          </cell>
          <cell r="U70">
            <v>0.38</v>
          </cell>
          <cell r="V70">
            <v>0.31</v>
          </cell>
        </row>
        <row r="71">
          <cell r="A71" t="str">
            <v>1557</v>
          </cell>
          <cell r="B71" t="str">
            <v>SOFT &amp; SILKY ROD</v>
          </cell>
          <cell r="C71">
            <v>398401</v>
          </cell>
          <cell r="D71">
            <v>557200</v>
          </cell>
          <cell r="E71">
            <v>0.22088071594593875</v>
          </cell>
          <cell r="F71">
            <v>8.8352286378375507E-3</v>
          </cell>
          <cell r="G71">
            <v>0.27200000000000002</v>
          </cell>
          <cell r="H71">
            <v>0.22971594458377631</v>
          </cell>
          <cell r="I71">
            <v>0.1554560860890577</v>
          </cell>
          <cell r="J71">
            <v>151558.40000000002</v>
          </cell>
          <cell r="K71">
            <v>127997.72432208016</v>
          </cell>
          <cell r="L71">
            <v>0.31</v>
          </cell>
          <cell r="M71">
            <v>0.34</v>
          </cell>
          <cell r="N71">
            <v>0.44</v>
          </cell>
          <cell r="O71">
            <v>0.44</v>
          </cell>
          <cell r="P71">
            <v>0.4</v>
          </cell>
          <cell r="Q71">
            <v>0.4</v>
          </cell>
          <cell r="R71">
            <v>0.34</v>
          </cell>
          <cell r="S71">
            <v>0.34</v>
          </cell>
          <cell r="T71">
            <v>0.34</v>
          </cell>
          <cell r="U71">
            <v>0.34</v>
          </cell>
          <cell r="V71">
            <v>0.28000000000000003</v>
          </cell>
        </row>
        <row r="72">
          <cell r="A72" t="str">
            <v>1603</v>
          </cell>
          <cell r="B72" t="str">
            <v>HAIR SYS DRY/DAMAGE HAIR EU</v>
          </cell>
          <cell r="C72">
            <v>36841</v>
          </cell>
          <cell r="D72">
            <v>0</v>
          </cell>
          <cell r="F72">
            <v>0</v>
          </cell>
          <cell r="G72">
            <v>0.50919999999999999</v>
          </cell>
          <cell r="H72">
            <v>0.51</v>
          </cell>
          <cell r="J72">
            <v>0</v>
          </cell>
          <cell r="L72">
            <v>0.69</v>
          </cell>
          <cell r="M72">
            <v>0.77</v>
          </cell>
          <cell r="N72">
            <v>0.97</v>
          </cell>
          <cell r="O72">
            <v>0.97</v>
          </cell>
          <cell r="P72">
            <v>0.89</v>
          </cell>
          <cell r="Q72">
            <v>0.89</v>
          </cell>
          <cell r="R72">
            <v>0.77</v>
          </cell>
          <cell r="S72">
            <v>0.77</v>
          </cell>
          <cell r="T72">
            <v>0.77</v>
          </cell>
          <cell r="U72">
            <v>0.77</v>
          </cell>
          <cell r="V72">
            <v>0.61</v>
          </cell>
        </row>
        <row r="73">
          <cell r="A73" t="str">
            <v>1604</v>
          </cell>
          <cell r="B73" t="str">
            <v>HAIR SYS SH GREAS/FINE HAIR EU</v>
          </cell>
          <cell r="C73">
            <v>57059</v>
          </cell>
          <cell r="D73">
            <v>0</v>
          </cell>
          <cell r="F73">
            <v>0</v>
          </cell>
          <cell r="G73">
            <v>0.50919999999999999</v>
          </cell>
          <cell r="H73">
            <v>0.51</v>
          </cell>
          <cell r="J73">
            <v>0</v>
          </cell>
          <cell r="L73">
            <v>0.69</v>
          </cell>
          <cell r="M73">
            <v>0.77</v>
          </cell>
          <cell r="N73">
            <v>0.97</v>
          </cell>
          <cell r="O73">
            <v>0.97</v>
          </cell>
          <cell r="P73">
            <v>0.89</v>
          </cell>
          <cell r="Q73">
            <v>0.89</v>
          </cell>
          <cell r="R73">
            <v>0.77</v>
          </cell>
          <cell r="S73">
            <v>0.77</v>
          </cell>
          <cell r="T73">
            <v>0.77</v>
          </cell>
          <cell r="U73">
            <v>0.77</v>
          </cell>
          <cell r="V73">
            <v>0.61</v>
          </cell>
        </row>
        <row r="74">
          <cell r="A74" t="str">
            <v>1605</v>
          </cell>
          <cell r="B74" t="str">
            <v>DANDRUFF SHAMPOO</v>
          </cell>
          <cell r="C74">
            <v>211964</v>
          </cell>
          <cell r="D74">
            <v>0</v>
          </cell>
          <cell r="F74">
            <v>0</v>
          </cell>
          <cell r="G74">
            <v>0.5071</v>
          </cell>
          <cell r="H74">
            <v>0.5</v>
          </cell>
          <cell r="J74">
            <v>0</v>
          </cell>
          <cell r="L74">
            <v>0.68</v>
          </cell>
          <cell r="M74">
            <v>0.75</v>
          </cell>
          <cell r="N74">
            <v>0.95</v>
          </cell>
          <cell r="O74">
            <v>0.95</v>
          </cell>
          <cell r="P74">
            <v>0.88</v>
          </cell>
          <cell r="Q74">
            <v>0.88</v>
          </cell>
          <cell r="R74">
            <v>0.75</v>
          </cell>
          <cell r="S74">
            <v>0.75</v>
          </cell>
          <cell r="T74">
            <v>0.75</v>
          </cell>
          <cell r="U74">
            <v>0.75</v>
          </cell>
          <cell r="V74">
            <v>0.6</v>
          </cell>
        </row>
        <row r="75">
          <cell r="A75" t="str">
            <v>1618</v>
          </cell>
          <cell r="B75" t="str">
            <v>BANANA SHAMPOO</v>
          </cell>
          <cell r="C75">
            <v>110728</v>
          </cell>
          <cell r="D75">
            <v>0</v>
          </cell>
          <cell r="F75">
            <v>0</v>
          </cell>
          <cell r="G75">
            <v>0.31969999999999998</v>
          </cell>
          <cell r="H75">
            <v>0.32</v>
          </cell>
          <cell r="J75">
            <v>0</v>
          </cell>
          <cell r="L75">
            <v>0.43</v>
          </cell>
          <cell r="M75">
            <v>0.48</v>
          </cell>
          <cell r="N75">
            <v>0.61</v>
          </cell>
          <cell r="O75">
            <v>0.61</v>
          </cell>
          <cell r="P75">
            <v>0.56000000000000005</v>
          </cell>
          <cell r="Q75">
            <v>0.56000000000000005</v>
          </cell>
          <cell r="R75">
            <v>0.48</v>
          </cell>
          <cell r="S75">
            <v>0.48</v>
          </cell>
          <cell r="T75">
            <v>0.48</v>
          </cell>
          <cell r="U75">
            <v>0.48</v>
          </cell>
          <cell r="V75">
            <v>0.38</v>
          </cell>
        </row>
        <row r="76">
          <cell r="A76" t="str">
            <v>1627</v>
          </cell>
          <cell r="D76">
            <v>203000</v>
          </cell>
          <cell r="E76">
            <v>0.49593564040254895</v>
          </cell>
          <cell r="F76">
            <v>1.983742561610196E-2</v>
          </cell>
          <cell r="G76">
            <v>0.5071</v>
          </cell>
          <cell r="H76">
            <v>0.51577306601865092</v>
          </cell>
          <cell r="I76">
            <v>-1.7103265664860867E-2</v>
          </cell>
          <cell r="J76">
            <v>102941.3</v>
          </cell>
          <cell r="K76">
            <v>104701.93240178614</v>
          </cell>
          <cell r="L76">
            <v>0.7</v>
          </cell>
          <cell r="M76">
            <v>0.77</v>
          </cell>
          <cell r="N76">
            <v>0.98</v>
          </cell>
          <cell r="O76">
            <v>0.98</v>
          </cell>
          <cell r="P76">
            <v>0.9</v>
          </cell>
          <cell r="Q76">
            <v>0.9</v>
          </cell>
          <cell r="R76">
            <v>0.77</v>
          </cell>
          <cell r="S76">
            <v>0.77</v>
          </cell>
          <cell r="T76">
            <v>0.77</v>
          </cell>
          <cell r="U76">
            <v>0.77</v>
          </cell>
          <cell r="V76">
            <v>0.62</v>
          </cell>
        </row>
        <row r="77">
          <cell r="A77" t="str">
            <v>1633</v>
          </cell>
          <cell r="B77" t="str">
            <v>MELON AND LYCHEE SHAMPOO</v>
          </cell>
          <cell r="C77">
            <v>140615</v>
          </cell>
          <cell r="D77">
            <v>0</v>
          </cell>
          <cell r="F77">
            <v>0</v>
          </cell>
          <cell r="G77">
            <v>0.4153</v>
          </cell>
          <cell r="H77">
            <v>0.41</v>
          </cell>
          <cell r="J77">
            <v>0</v>
          </cell>
          <cell r="L77">
            <v>0.55000000000000004</v>
          </cell>
          <cell r="M77">
            <v>0.62</v>
          </cell>
          <cell r="N77">
            <v>0.78</v>
          </cell>
          <cell r="O77">
            <v>0.78</v>
          </cell>
          <cell r="P77">
            <v>0.72</v>
          </cell>
          <cell r="Q77">
            <v>0.72</v>
          </cell>
          <cell r="R77">
            <v>0.62</v>
          </cell>
          <cell r="S77">
            <v>0.62</v>
          </cell>
          <cell r="T77">
            <v>0.62</v>
          </cell>
          <cell r="U77">
            <v>0.62</v>
          </cell>
          <cell r="V77">
            <v>0.49</v>
          </cell>
        </row>
        <row r="78">
          <cell r="A78" t="str">
            <v>1644</v>
          </cell>
          <cell r="B78" t="str">
            <v>WILLOW AND CARNATION SHAMPOO</v>
          </cell>
          <cell r="C78">
            <v>56529</v>
          </cell>
          <cell r="D78">
            <v>0</v>
          </cell>
          <cell r="F78">
            <v>0</v>
          </cell>
          <cell r="G78">
            <v>0.4153</v>
          </cell>
          <cell r="H78">
            <v>0.41</v>
          </cell>
          <cell r="J78">
            <v>0</v>
          </cell>
          <cell r="L78">
            <v>0.55000000000000004</v>
          </cell>
          <cell r="M78">
            <v>0.62</v>
          </cell>
          <cell r="N78">
            <v>0.78</v>
          </cell>
          <cell r="O78">
            <v>0.78</v>
          </cell>
          <cell r="P78">
            <v>0.72</v>
          </cell>
          <cell r="Q78">
            <v>0.72</v>
          </cell>
          <cell r="R78">
            <v>0.62</v>
          </cell>
          <cell r="S78">
            <v>0.62</v>
          </cell>
          <cell r="T78">
            <v>0.62</v>
          </cell>
          <cell r="U78">
            <v>0.62</v>
          </cell>
          <cell r="V78">
            <v>0.49</v>
          </cell>
        </row>
        <row r="79">
          <cell r="A79" t="str">
            <v>1663</v>
          </cell>
          <cell r="B79" t="str">
            <v>MELON SHAMPOO</v>
          </cell>
          <cell r="C79">
            <v>183968</v>
          </cell>
          <cell r="D79">
            <v>350500</v>
          </cell>
          <cell r="E79">
            <v>0.48622036507254629</v>
          </cell>
          <cell r="F79">
            <v>1.9448814602901852E-2</v>
          </cell>
          <cell r="G79">
            <v>0.4153</v>
          </cell>
          <cell r="H79">
            <v>0.50566917967544811</v>
          </cell>
          <cell r="I79">
            <v>-0.2175997584287217</v>
          </cell>
          <cell r="J79">
            <v>145562.65</v>
          </cell>
          <cell r="K79">
            <v>177237.04747624457</v>
          </cell>
          <cell r="L79">
            <v>0.68</v>
          </cell>
          <cell r="M79">
            <v>0.76</v>
          </cell>
          <cell r="N79">
            <v>0.96</v>
          </cell>
          <cell r="O79">
            <v>0.96</v>
          </cell>
          <cell r="P79">
            <v>0.88</v>
          </cell>
          <cell r="Q79">
            <v>0.88</v>
          </cell>
          <cell r="R79">
            <v>0.76</v>
          </cell>
          <cell r="S79">
            <v>0.76</v>
          </cell>
          <cell r="T79">
            <v>0.76</v>
          </cell>
          <cell r="U79">
            <v>0.76</v>
          </cell>
          <cell r="V79">
            <v>0.61</v>
          </cell>
        </row>
        <row r="80">
          <cell r="A80" t="str">
            <v>1674</v>
          </cell>
          <cell r="B80" t="str">
            <v>COCONUT SHAMPOO</v>
          </cell>
          <cell r="C80">
            <v>113670</v>
          </cell>
          <cell r="D80">
            <v>218200</v>
          </cell>
          <cell r="E80">
            <v>0.49548441366842622</v>
          </cell>
          <cell r="F80">
            <v>1.9819376546737048E-2</v>
          </cell>
          <cell r="G80">
            <v>0.4153</v>
          </cell>
          <cell r="H80">
            <v>0.51530379021516326</v>
          </cell>
          <cell r="I80">
            <v>-0.24079891696403388</v>
          </cell>
          <cell r="J80">
            <v>90618.46</v>
          </cell>
          <cell r="K80">
            <v>112439.28702494863</v>
          </cell>
          <cell r="L80">
            <v>0.7</v>
          </cell>
          <cell r="M80">
            <v>0.77</v>
          </cell>
          <cell r="N80">
            <v>0.98</v>
          </cell>
          <cell r="O80">
            <v>0.98</v>
          </cell>
          <cell r="P80">
            <v>0.9</v>
          </cell>
          <cell r="Q80">
            <v>0.9</v>
          </cell>
          <cell r="R80">
            <v>0.77</v>
          </cell>
          <cell r="S80">
            <v>0.77</v>
          </cell>
          <cell r="T80">
            <v>0.77</v>
          </cell>
          <cell r="U80">
            <v>0.77</v>
          </cell>
          <cell r="V80">
            <v>0.62</v>
          </cell>
        </row>
        <row r="81">
          <cell r="A81" t="str">
            <v>1677</v>
          </cell>
          <cell r="B81" t="str">
            <v>COCONUT CONDITIONER</v>
          </cell>
          <cell r="C81">
            <v>154344</v>
          </cell>
          <cell r="D81">
            <v>161500</v>
          </cell>
          <cell r="E81">
            <v>0.3793843379748244</v>
          </cell>
          <cell r="F81">
            <v>1.5175373518992976E-2</v>
          </cell>
          <cell r="G81">
            <v>0.36570000000000003</v>
          </cell>
          <cell r="H81">
            <v>0.39455971149381736</v>
          </cell>
          <cell r="I81">
            <v>-7.8916356286074185E-2</v>
          </cell>
          <cell r="J81">
            <v>59060.55</v>
          </cell>
          <cell r="K81">
            <v>63721.393406251504</v>
          </cell>
          <cell r="L81">
            <v>0.53</v>
          </cell>
          <cell r="M81">
            <v>0.59</v>
          </cell>
          <cell r="N81">
            <v>0.75</v>
          </cell>
          <cell r="O81">
            <v>0.75</v>
          </cell>
          <cell r="P81">
            <v>0.69</v>
          </cell>
          <cell r="Q81">
            <v>0.69</v>
          </cell>
          <cell r="R81">
            <v>0.59</v>
          </cell>
          <cell r="S81">
            <v>0.59</v>
          </cell>
          <cell r="T81">
            <v>0.59</v>
          </cell>
          <cell r="U81">
            <v>0.59</v>
          </cell>
          <cell r="V81">
            <v>0.47</v>
          </cell>
        </row>
        <row r="82">
          <cell r="A82" t="str">
            <v>1683</v>
          </cell>
          <cell r="B82" t="str">
            <v>WILLOW AND CARNATION CONDITIONER</v>
          </cell>
          <cell r="C82">
            <v>80641</v>
          </cell>
          <cell r="D82">
            <v>0</v>
          </cell>
          <cell r="F82">
            <v>0</v>
          </cell>
          <cell r="G82">
            <v>0.36570000000000003</v>
          </cell>
          <cell r="H82">
            <v>0.36</v>
          </cell>
          <cell r="J82">
            <v>0</v>
          </cell>
          <cell r="L82">
            <v>0.49</v>
          </cell>
          <cell r="M82">
            <v>0.54</v>
          </cell>
          <cell r="N82">
            <v>0.68</v>
          </cell>
          <cell r="O82">
            <v>0.68</v>
          </cell>
          <cell r="P82">
            <v>0.63</v>
          </cell>
          <cell r="Q82">
            <v>0.63</v>
          </cell>
          <cell r="R82">
            <v>0.54</v>
          </cell>
          <cell r="S82">
            <v>0.54</v>
          </cell>
          <cell r="T82">
            <v>0.54</v>
          </cell>
          <cell r="U82">
            <v>0.54</v>
          </cell>
          <cell r="V82">
            <v>0.43</v>
          </cell>
        </row>
        <row r="83">
          <cell r="A83" t="str">
            <v>1687</v>
          </cell>
          <cell r="B83" t="str">
            <v>OPHS SHAMPOO NOR. HAIR</v>
          </cell>
          <cell r="D83">
            <v>115200</v>
          </cell>
          <cell r="E83">
            <v>0.47907952473972121</v>
          </cell>
          <cell r="F83">
            <v>1.916318098958885E-2</v>
          </cell>
          <cell r="G83">
            <v>0.44729999999999998</v>
          </cell>
          <cell r="H83">
            <v>0.49824270572931006</v>
          </cell>
          <cell r="I83">
            <v>-0.11388934882474877</v>
          </cell>
          <cell r="J83">
            <v>51528.959999999999</v>
          </cell>
          <cell r="K83">
            <v>57397.559700016522</v>
          </cell>
          <cell r="L83">
            <v>0.67</v>
          </cell>
          <cell r="M83">
            <v>0.75</v>
          </cell>
          <cell r="N83">
            <v>0.95</v>
          </cell>
          <cell r="O83">
            <v>0.95</v>
          </cell>
          <cell r="P83">
            <v>0.87</v>
          </cell>
          <cell r="Q83">
            <v>0.87</v>
          </cell>
          <cell r="R83">
            <v>0.75</v>
          </cell>
          <cell r="S83">
            <v>0.75</v>
          </cell>
          <cell r="T83">
            <v>0.75</v>
          </cell>
          <cell r="U83">
            <v>0.75</v>
          </cell>
          <cell r="V83">
            <v>0.6</v>
          </cell>
        </row>
        <row r="84">
          <cell r="A84" t="str">
            <v>1688</v>
          </cell>
          <cell r="B84" t="str">
            <v>OPHS SHAMPOO DRY/DAM. HAIR</v>
          </cell>
          <cell r="D84">
            <v>57600</v>
          </cell>
          <cell r="E84">
            <v>0.507490992608572</v>
          </cell>
          <cell r="F84">
            <v>2.029963970434288E-2</v>
          </cell>
          <cell r="G84">
            <v>0.4632</v>
          </cell>
          <cell r="H84">
            <v>0.5277906323129149</v>
          </cell>
          <cell r="I84">
            <v>-0.13944437027831369</v>
          </cell>
          <cell r="J84">
            <v>26680.32</v>
          </cell>
          <cell r="K84">
            <v>30400.740421223898</v>
          </cell>
          <cell r="L84">
            <v>0.71</v>
          </cell>
          <cell r="M84">
            <v>0.79</v>
          </cell>
          <cell r="N84">
            <v>1</v>
          </cell>
          <cell r="O84">
            <v>1</v>
          </cell>
          <cell r="P84">
            <v>0.92</v>
          </cell>
          <cell r="Q84">
            <v>0.92</v>
          </cell>
          <cell r="R84">
            <v>0.79</v>
          </cell>
          <cell r="S84">
            <v>0.79</v>
          </cell>
          <cell r="T84">
            <v>0.79</v>
          </cell>
          <cell r="U84">
            <v>0.79</v>
          </cell>
          <cell r="V84">
            <v>0.63</v>
          </cell>
        </row>
        <row r="85">
          <cell r="A85" t="str">
            <v>1689</v>
          </cell>
          <cell r="B85" t="str">
            <v>OPHS CONDT. TREAT SPRAY</v>
          </cell>
          <cell r="D85">
            <v>113900</v>
          </cell>
          <cell r="E85">
            <v>0.41838932363300407</v>
          </cell>
          <cell r="F85">
            <v>1.6735572945320163E-2</v>
          </cell>
          <cell r="G85">
            <v>0.57989999999999997</v>
          </cell>
          <cell r="H85">
            <v>0.43512489657832426</v>
          </cell>
          <cell r="I85">
            <v>0.24965529129449171</v>
          </cell>
          <cell r="J85">
            <v>66050.61</v>
          </cell>
          <cell r="K85">
            <v>49560.725720271133</v>
          </cell>
          <cell r="L85">
            <v>0.59</v>
          </cell>
          <cell r="M85">
            <v>0.65</v>
          </cell>
          <cell r="N85">
            <v>0.83</v>
          </cell>
          <cell r="O85">
            <v>0.83</v>
          </cell>
          <cell r="P85">
            <v>0.76</v>
          </cell>
          <cell r="Q85">
            <v>0.76</v>
          </cell>
          <cell r="R85">
            <v>0.65</v>
          </cell>
          <cell r="S85">
            <v>0.65</v>
          </cell>
          <cell r="T85">
            <v>0.65</v>
          </cell>
          <cell r="U85">
            <v>0.65</v>
          </cell>
          <cell r="V85">
            <v>0.52</v>
          </cell>
        </row>
        <row r="86">
          <cell r="A86" t="str">
            <v>1690</v>
          </cell>
          <cell r="B86" t="str">
            <v>OPHS CONDT. FOR DRY HAIR</v>
          </cell>
          <cell r="D86">
            <v>110200</v>
          </cell>
          <cell r="E86">
            <v>0.43069975022442314</v>
          </cell>
          <cell r="F86">
            <v>1.7227990008976925E-2</v>
          </cell>
          <cell r="G86">
            <v>0.41220000000000001</v>
          </cell>
          <cell r="H86">
            <v>0.44792774023340004</v>
          </cell>
          <cell r="I86">
            <v>-8.6675740498301845E-2</v>
          </cell>
          <cell r="J86">
            <v>45424.44</v>
          </cell>
          <cell r="K86">
            <v>49361.636973720684</v>
          </cell>
          <cell r="L86">
            <v>0.6</v>
          </cell>
          <cell r="M86">
            <v>0.67</v>
          </cell>
          <cell r="N86">
            <v>0.85</v>
          </cell>
          <cell r="O86">
            <v>0.85</v>
          </cell>
          <cell r="P86">
            <v>0.78</v>
          </cell>
          <cell r="Q86">
            <v>0.78</v>
          </cell>
          <cell r="R86">
            <v>0.67</v>
          </cell>
          <cell r="S86">
            <v>0.67</v>
          </cell>
          <cell r="T86">
            <v>0.67</v>
          </cell>
          <cell r="U86">
            <v>0.67</v>
          </cell>
          <cell r="V86">
            <v>0.54</v>
          </cell>
        </row>
        <row r="87">
          <cell r="A87" t="str">
            <v>1721</v>
          </cell>
          <cell r="B87" t="str">
            <v>ANTI CELLULITE CR</v>
          </cell>
          <cell r="C87">
            <v>95185</v>
          </cell>
          <cell r="D87">
            <v>101500</v>
          </cell>
          <cell r="E87">
            <v>0.4165374096039513</v>
          </cell>
          <cell r="F87">
            <v>1.6661496384158054E-2</v>
          </cell>
          <cell r="G87">
            <v>0.46079999999999999</v>
          </cell>
          <cell r="H87">
            <v>0.43319890598810934</v>
          </cell>
          <cell r="I87">
            <v>5.9898207491082101E-2</v>
          </cell>
          <cell r="J87">
            <v>46771.199999999997</v>
          </cell>
          <cell r="K87">
            <v>43969.6889577931</v>
          </cell>
          <cell r="L87">
            <v>0.57999999999999996</v>
          </cell>
          <cell r="M87">
            <v>0.65</v>
          </cell>
          <cell r="N87">
            <v>0.82</v>
          </cell>
          <cell r="O87">
            <v>0.82</v>
          </cell>
          <cell r="P87">
            <v>0.76</v>
          </cell>
          <cell r="Q87">
            <v>0.76</v>
          </cell>
          <cell r="R87">
            <v>0.65</v>
          </cell>
          <cell r="S87">
            <v>0.65</v>
          </cell>
          <cell r="T87">
            <v>0.65</v>
          </cell>
          <cell r="U87">
            <v>0.65</v>
          </cell>
          <cell r="V87">
            <v>0.52</v>
          </cell>
        </row>
        <row r="88">
          <cell r="A88" t="str">
            <v>1734</v>
          </cell>
          <cell r="B88" t="str">
            <v>MARINE BODY SLENDER GEL</v>
          </cell>
          <cell r="C88">
            <v>240510</v>
          </cell>
          <cell r="D88">
            <v>343400</v>
          </cell>
          <cell r="E88">
            <v>0.32114098031926974</v>
          </cell>
          <cell r="F88">
            <v>1.284563921277079E-2</v>
          </cell>
          <cell r="G88">
            <v>0.37990000000000002</v>
          </cell>
          <cell r="H88">
            <v>0.33398661953204051</v>
          </cell>
          <cell r="I88">
            <v>0.12085648978141483</v>
          </cell>
          <cell r="J88">
            <v>130457.66</v>
          </cell>
          <cell r="K88">
            <v>114691.00514730271</v>
          </cell>
          <cell r="L88">
            <v>0.45</v>
          </cell>
          <cell r="M88">
            <v>0.5</v>
          </cell>
          <cell r="N88">
            <v>0.63</v>
          </cell>
          <cell r="O88">
            <v>0.63</v>
          </cell>
          <cell r="P88">
            <v>0.57999999999999996</v>
          </cell>
          <cell r="Q88">
            <v>0.57999999999999996</v>
          </cell>
          <cell r="R88">
            <v>0.5</v>
          </cell>
          <cell r="S88">
            <v>0.5</v>
          </cell>
          <cell r="T88">
            <v>0.5</v>
          </cell>
          <cell r="U88">
            <v>0.5</v>
          </cell>
          <cell r="V88">
            <v>0.4</v>
          </cell>
        </row>
        <row r="89">
          <cell r="A89" t="str">
            <v>1762</v>
          </cell>
          <cell r="B89" t="str">
            <v>ANTI PERSPIRANT FOOT CR</v>
          </cell>
          <cell r="C89">
            <v>287226</v>
          </cell>
          <cell r="D89">
            <v>404300</v>
          </cell>
          <cell r="E89">
            <v>0.26293832837520376</v>
          </cell>
          <cell r="F89">
            <v>1.0517533135008151E-2</v>
          </cell>
          <cell r="G89">
            <v>0.3004</v>
          </cell>
          <cell r="H89">
            <v>0.2734558615102119</v>
          </cell>
          <cell r="I89">
            <v>8.9694202695699388E-2</v>
          </cell>
          <cell r="J89">
            <v>121451.72</v>
          </cell>
          <cell r="K89">
            <v>110558.20480857867</v>
          </cell>
          <cell r="L89">
            <v>0.37</v>
          </cell>
          <cell r="M89">
            <v>0.41</v>
          </cell>
          <cell r="N89">
            <v>0.52</v>
          </cell>
          <cell r="O89">
            <v>0.52</v>
          </cell>
          <cell r="P89">
            <v>0.48</v>
          </cell>
          <cell r="Q89">
            <v>0.48</v>
          </cell>
          <cell r="R89">
            <v>0.41</v>
          </cell>
          <cell r="S89">
            <v>0.41</v>
          </cell>
          <cell r="T89">
            <v>0.41</v>
          </cell>
          <cell r="U89">
            <v>0.41</v>
          </cell>
          <cell r="V89">
            <v>0.33</v>
          </cell>
        </row>
        <row r="90">
          <cell r="A90" t="str">
            <v>1763</v>
          </cell>
          <cell r="B90" t="str">
            <v>FOOT CREAM</v>
          </cell>
          <cell r="C90">
            <v>411564</v>
          </cell>
          <cell r="D90">
            <v>663200</v>
          </cell>
          <cell r="E90">
            <v>0.23861053719495651</v>
          </cell>
          <cell r="F90">
            <v>9.544421487798261E-3</v>
          </cell>
          <cell r="G90">
            <v>0.25319999999999998</v>
          </cell>
          <cell r="H90">
            <v>0.24815495868275478</v>
          </cell>
          <cell r="I90">
            <v>1.992512368580257E-2</v>
          </cell>
          <cell r="J90">
            <v>167922.24</v>
          </cell>
          <cell r="K90">
            <v>164576.36859840297</v>
          </cell>
          <cell r="L90">
            <v>0.34</v>
          </cell>
          <cell r="M90">
            <v>0.37</v>
          </cell>
          <cell r="N90">
            <v>0.47</v>
          </cell>
          <cell r="O90">
            <v>0.47</v>
          </cell>
          <cell r="P90">
            <v>0.43</v>
          </cell>
          <cell r="Q90">
            <v>0.43</v>
          </cell>
          <cell r="R90">
            <v>0.37</v>
          </cell>
          <cell r="S90">
            <v>0.37</v>
          </cell>
          <cell r="T90">
            <v>0.37</v>
          </cell>
          <cell r="U90">
            <v>0.37</v>
          </cell>
          <cell r="V90">
            <v>0.3</v>
          </cell>
        </row>
        <row r="91">
          <cell r="A91" t="str">
            <v>1765</v>
          </cell>
          <cell r="B91" t="str">
            <v>EXFOLIATING FOOT SCRUB</v>
          </cell>
          <cell r="C91">
            <v>357221</v>
          </cell>
          <cell r="D91">
            <v>400000</v>
          </cell>
          <cell r="E91">
            <v>0.22508240567293558</v>
          </cell>
          <cell r="F91">
            <v>9.0032962269174233E-3</v>
          </cell>
          <cell r="G91">
            <v>0.27860000000000001</v>
          </cell>
          <cell r="H91">
            <v>0.234085701899853</v>
          </cell>
          <cell r="I91">
            <v>0.15977852871553122</v>
          </cell>
          <cell r="J91">
            <v>111440</v>
          </cell>
          <cell r="K91">
            <v>93634.280759941204</v>
          </cell>
          <cell r="L91">
            <v>0.32</v>
          </cell>
          <cell r="M91">
            <v>0.35</v>
          </cell>
          <cell r="N91">
            <v>0.44</v>
          </cell>
          <cell r="O91">
            <v>0.44</v>
          </cell>
          <cell r="P91">
            <v>0.41</v>
          </cell>
          <cell r="Q91">
            <v>0.41</v>
          </cell>
          <cell r="R91">
            <v>0.35</v>
          </cell>
          <cell r="S91">
            <v>0.35</v>
          </cell>
          <cell r="T91">
            <v>0.35</v>
          </cell>
          <cell r="U91">
            <v>0.35</v>
          </cell>
          <cell r="V91">
            <v>0.28000000000000003</v>
          </cell>
        </row>
        <row r="92">
          <cell r="A92" t="str">
            <v>2102</v>
          </cell>
          <cell r="B92" t="str">
            <v>MBF IVORY ROSE</v>
          </cell>
          <cell r="C92">
            <v>347991</v>
          </cell>
          <cell r="D92">
            <v>274500</v>
          </cell>
          <cell r="E92">
            <v>0.293600694366493</v>
          </cell>
          <cell r="F92">
            <v>1.1744027774659721E-2</v>
          </cell>
          <cell r="G92">
            <v>0.31159999999999999</v>
          </cell>
          <cell r="H92">
            <v>0.30534472214115271</v>
          </cell>
          <cell r="I92">
            <v>2.0074704296685786E-2</v>
          </cell>
          <cell r="J92">
            <v>85534.2</v>
          </cell>
          <cell r="K92">
            <v>83817.126227746427</v>
          </cell>
          <cell r="L92">
            <v>0.41</v>
          </cell>
          <cell r="M92">
            <v>0.46</v>
          </cell>
          <cell r="N92">
            <v>0.57999999999999996</v>
          </cell>
          <cell r="O92">
            <v>0.57999999999999996</v>
          </cell>
          <cell r="P92">
            <v>0.53</v>
          </cell>
          <cell r="Q92">
            <v>0.53</v>
          </cell>
          <cell r="R92">
            <v>0.46</v>
          </cell>
          <cell r="S92">
            <v>0.46</v>
          </cell>
          <cell r="T92">
            <v>0.46</v>
          </cell>
          <cell r="U92">
            <v>0.46</v>
          </cell>
          <cell r="V92">
            <v>0.37</v>
          </cell>
        </row>
        <row r="93">
          <cell r="A93" t="str">
            <v>2103</v>
          </cell>
          <cell r="B93" t="str">
            <v>MBF TAWNY NEW</v>
          </cell>
          <cell r="C93">
            <v>343612</v>
          </cell>
          <cell r="D93">
            <v>254100</v>
          </cell>
          <cell r="E93">
            <v>0.28833001103489636</v>
          </cell>
          <cell r="F93">
            <v>1.1533200441395854E-2</v>
          </cell>
          <cell r="G93">
            <v>0.30630000000000002</v>
          </cell>
          <cell r="H93">
            <v>0.29986321147629219</v>
          </cell>
          <cell r="I93">
            <v>2.1014654011452305E-2</v>
          </cell>
          <cell r="J93">
            <v>77830.83</v>
          </cell>
          <cell r="K93">
            <v>76195.242036125841</v>
          </cell>
          <cell r="L93">
            <v>0.4</v>
          </cell>
          <cell r="M93">
            <v>0.45</v>
          </cell>
          <cell r="N93">
            <v>0.56999999999999995</v>
          </cell>
          <cell r="O93">
            <v>0.56999999999999995</v>
          </cell>
          <cell r="P93">
            <v>0.52</v>
          </cell>
          <cell r="Q93">
            <v>0.52</v>
          </cell>
          <cell r="R93">
            <v>0.45</v>
          </cell>
          <cell r="S93">
            <v>0.45</v>
          </cell>
          <cell r="T93">
            <v>0.45</v>
          </cell>
          <cell r="U93">
            <v>0.45</v>
          </cell>
          <cell r="V93">
            <v>0.36</v>
          </cell>
        </row>
        <row r="94">
          <cell r="A94" t="str">
            <v>2104</v>
          </cell>
          <cell r="B94" t="str">
            <v>MBF WARM BEIGE</v>
          </cell>
          <cell r="C94">
            <v>191508</v>
          </cell>
          <cell r="D94">
            <v>111900</v>
          </cell>
          <cell r="E94">
            <v>0.32340753323754334</v>
          </cell>
          <cell r="F94">
            <v>1.2936301329501734E-2</v>
          </cell>
          <cell r="G94">
            <v>0.31209999999999999</v>
          </cell>
          <cell r="H94">
            <v>0.33634383456704509</v>
          </cell>
          <cell r="I94">
            <v>-7.7679700631352544E-2</v>
          </cell>
          <cell r="J94">
            <v>34923.99</v>
          </cell>
          <cell r="K94">
            <v>37636.875088052344</v>
          </cell>
          <cell r="L94">
            <v>0.45</v>
          </cell>
          <cell r="M94">
            <v>0.5</v>
          </cell>
          <cell r="N94">
            <v>0.64</v>
          </cell>
          <cell r="O94">
            <v>0.64</v>
          </cell>
          <cell r="P94">
            <v>0.59</v>
          </cell>
          <cell r="Q94">
            <v>0.59</v>
          </cell>
          <cell r="R94">
            <v>0.5</v>
          </cell>
          <cell r="S94">
            <v>0.5</v>
          </cell>
          <cell r="T94">
            <v>0.5</v>
          </cell>
          <cell r="U94">
            <v>0.5</v>
          </cell>
          <cell r="V94">
            <v>0.4</v>
          </cell>
        </row>
        <row r="95">
          <cell r="A95" t="str">
            <v>2105</v>
          </cell>
          <cell r="B95" t="str">
            <v>MBF HONEY BEIGE</v>
          </cell>
          <cell r="C95">
            <v>78256</v>
          </cell>
          <cell r="D95">
            <v>41500</v>
          </cell>
          <cell r="E95">
            <v>0.40214624792000347</v>
          </cell>
          <cell r="F95">
            <v>1.6085849916800139E-2</v>
          </cell>
          <cell r="G95">
            <v>0.3463</v>
          </cell>
          <cell r="H95">
            <v>0.4182320978368036</v>
          </cell>
          <cell r="I95">
            <v>-0.2077161358267503</v>
          </cell>
          <cell r="J95">
            <v>14371.45</v>
          </cell>
          <cell r="K95">
            <v>17356.632060227348</v>
          </cell>
          <cell r="L95">
            <v>0.56000000000000005</v>
          </cell>
          <cell r="M95">
            <v>0.63</v>
          </cell>
          <cell r="N95">
            <v>0.79</v>
          </cell>
          <cell r="O95">
            <v>0.79</v>
          </cell>
          <cell r="P95">
            <v>0.73</v>
          </cell>
          <cell r="Q95">
            <v>0.73</v>
          </cell>
          <cell r="R95">
            <v>0.63</v>
          </cell>
          <cell r="S95">
            <v>0.63</v>
          </cell>
          <cell r="T95">
            <v>0.63</v>
          </cell>
          <cell r="U95">
            <v>0.63</v>
          </cell>
          <cell r="V95">
            <v>0.5</v>
          </cell>
        </row>
        <row r="96">
          <cell r="A96" t="str">
            <v>2121</v>
          </cell>
          <cell r="B96" t="str">
            <v>COLOUR CORRECTIVE CREAM</v>
          </cell>
          <cell r="C96">
            <v>242366</v>
          </cell>
          <cell r="D96">
            <v>124600</v>
          </cell>
          <cell r="E96">
            <v>0.26028849965200535</v>
          </cell>
          <cell r="F96">
            <v>1.0411539986080213E-2</v>
          </cell>
          <cell r="G96">
            <v>0.27089999999999997</v>
          </cell>
          <cell r="H96">
            <v>0.27070003963808553</v>
          </cell>
          <cell r="I96">
            <v>7.3813348805629175E-4</v>
          </cell>
          <cell r="J96">
            <v>33754.14</v>
          </cell>
          <cell r="K96">
            <v>33729.224938905456</v>
          </cell>
          <cell r="L96">
            <v>0.37</v>
          </cell>
          <cell r="M96">
            <v>0.41</v>
          </cell>
          <cell r="N96">
            <v>0.51</v>
          </cell>
          <cell r="O96">
            <v>0.51</v>
          </cell>
          <cell r="P96">
            <v>0.47</v>
          </cell>
          <cell r="Q96">
            <v>0.47</v>
          </cell>
          <cell r="R96">
            <v>0.41</v>
          </cell>
          <cell r="S96">
            <v>0.41</v>
          </cell>
          <cell r="T96">
            <v>0.41</v>
          </cell>
          <cell r="U96">
            <v>0.41</v>
          </cell>
          <cell r="V96">
            <v>0.32</v>
          </cell>
        </row>
        <row r="97">
          <cell r="A97" t="str">
            <v>2267</v>
          </cell>
          <cell r="B97" t="str">
            <v>PURIFYING COVER CREAM</v>
          </cell>
          <cell r="C97">
            <v>58380</v>
          </cell>
          <cell r="D97">
            <v>0</v>
          </cell>
          <cell r="F97">
            <v>0</v>
          </cell>
          <cell r="G97">
            <v>0.24399999999999999</v>
          </cell>
          <cell r="H97">
            <v>0.18</v>
          </cell>
          <cell r="J97">
            <v>0</v>
          </cell>
          <cell r="L97">
            <v>0.24</v>
          </cell>
          <cell r="M97">
            <v>0.27</v>
          </cell>
          <cell r="N97">
            <v>0.34</v>
          </cell>
          <cell r="O97">
            <v>0.34</v>
          </cell>
          <cell r="P97">
            <v>0.32</v>
          </cell>
          <cell r="Q97">
            <v>0.32</v>
          </cell>
          <cell r="R97">
            <v>0.27</v>
          </cell>
          <cell r="S97">
            <v>0.27</v>
          </cell>
          <cell r="T97">
            <v>0.27</v>
          </cell>
          <cell r="U97">
            <v>0.27</v>
          </cell>
          <cell r="V97">
            <v>0.22</v>
          </cell>
        </row>
        <row r="98">
          <cell r="A98" t="str">
            <v>2274</v>
          </cell>
          <cell r="B98" t="str">
            <v>MOISTURE BRONZE NEW</v>
          </cell>
          <cell r="D98">
            <v>119600</v>
          </cell>
          <cell r="E98">
            <v>0.40670406778933782</v>
          </cell>
          <cell r="F98">
            <v>1.6268162711573515E-2</v>
          </cell>
          <cell r="G98">
            <v>0.38800000000000001</v>
          </cell>
          <cell r="H98">
            <v>0.42297223050091132</v>
          </cell>
          <cell r="I98">
            <v>-9.0134614693070381E-2</v>
          </cell>
          <cell r="J98">
            <v>46404.800000000003</v>
          </cell>
          <cell r="K98">
            <v>50587.478767908993</v>
          </cell>
          <cell r="L98">
            <v>0.56999999999999995</v>
          </cell>
          <cell r="M98">
            <v>0.63</v>
          </cell>
          <cell r="N98">
            <v>0.8</v>
          </cell>
          <cell r="O98">
            <v>0.8</v>
          </cell>
          <cell r="P98">
            <v>0.74</v>
          </cell>
          <cell r="Q98">
            <v>0.74</v>
          </cell>
          <cell r="R98">
            <v>0.63</v>
          </cell>
          <cell r="S98">
            <v>0.63</v>
          </cell>
          <cell r="T98">
            <v>0.63</v>
          </cell>
          <cell r="U98">
            <v>0.63</v>
          </cell>
          <cell r="V98">
            <v>0.51</v>
          </cell>
        </row>
        <row r="99">
          <cell r="A99" t="str">
            <v>2340</v>
          </cell>
          <cell r="B99" t="str">
            <v>NATURAL WEAR FOUND-BLONDE</v>
          </cell>
          <cell r="D99">
            <v>122000</v>
          </cell>
          <cell r="E99">
            <v>0.36007222858456756</v>
          </cell>
          <cell r="F99">
            <v>1.4402889143382702E-2</v>
          </cell>
          <cell r="G99">
            <v>0.40860000000000002</v>
          </cell>
          <cell r="H99">
            <v>0.37447511772795028</v>
          </cell>
          <cell r="I99">
            <v>8.3516598805799647E-2</v>
          </cell>
          <cell r="J99">
            <v>49849.200000000004</v>
          </cell>
          <cell r="K99">
            <v>45685.964362809937</v>
          </cell>
          <cell r="L99">
            <v>0.51</v>
          </cell>
          <cell r="M99">
            <v>0.56000000000000005</v>
          </cell>
          <cell r="N99">
            <v>0.71</v>
          </cell>
          <cell r="O99">
            <v>0.71</v>
          </cell>
          <cell r="P99">
            <v>0.66</v>
          </cell>
          <cell r="Q99">
            <v>0.66</v>
          </cell>
          <cell r="R99">
            <v>0.56000000000000005</v>
          </cell>
          <cell r="S99">
            <v>0.56000000000000005</v>
          </cell>
          <cell r="T99">
            <v>0.56000000000000005</v>
          </cell>
          <cell r="U99">
            <v>0.56000000000000005</v>
          </cell>
          <cell r="V99">
            <v>0.45</v>
          </cell>
        </row>
        <row r="100">
          <cell r="A100" t="str">
            <v>2341</v>
          </cell>
          <cell r="B100" t="str">
            <v>NATURAL WEAR FOUND-PORCELAIN</v>
          </cell>
          <cell r="D100">
            <v>193200</v>
          </cell>
          <cell r="E100">
            <v>0.35486873558653981</v>
          </cell>
          <cell r="F100">
            <v>1.4194749423461592E-2</v>
          </cell>
          <cell r="G100">
            <v>0.44259999999999999</v>
          </cell>
          <cell r="H100">
            <v>0.36906348501000141</v>
          </cell>
          <cell r="I100">
            <v>0.16614666739719519</v>
          </cell>
          <cell r="J100">
            <v>85510.319999999992</v>
          </cell>
          <cell r="K100">
            <v>71303.065303932279</v>
          </cell>
          <cell r="L100">
            <v>0.5</v>
          </cell>
          <cell r="M100">
            <v>0.55000000000000004</v>
          </cell>
          <cell r="N100">
            <v>0.7</v>
          </cell>
          <cell r="O100">
            <v>0.7</v>
          </cell>
          <cell r="P100">
            <v>0.65</v>
          </cell>
          <cell r="Q100">
            <v>0.65</v>
          </cell>
          <cell r="R100">
            <v>0.55000000000000004</v>
          </cell>
          <cell r="S100">
            <v>0.55000000000000004</v>
          </cell>
          <cell r="T100">
            <v>0.55000000000000004</v>
          </cell>
          <cell r="U100">
            <v>0.55000000000000004</v>
          </cell>
          <cell r="V100">
            <v>0.44</v>
          </cell>
        </row>
        <row r="101">
          <cell r="A101" t="str">
            <v>2342</v>
          </cell>
          <cell r="B101" t="str">
            <v>NATURAL WEAR FOUND-IVORY ROSE</v>
          </cell>
          <cell r="D101">
            <v>305000</v>
          </cell>
          <cell r="E101">
            <v>0.34254923478362193</v>
          </cell>
          <cell r="F101">
            <v>1.3701969391344878E-2</v>
          </cell>
          <cell r="G101">
            <v>0.40820000000000001</v>
          </cell>
          <cell r="H101">
            <v>0.35625120417496681</v>
          </cell>
          <cell r="I101">
            <v>0.12726309609268305</v>
          </cell>
          <cell r="J101">
            <v>124501</v>
          </cell>
          <cell r="K101">
            <v>108656.61727336487</v>
          </cell>
          <cell r="L101">
            <v>0.48</v>
          </cell>
          <cell r="M101">
            <v>0.53</v>
          </cell>
          <cell r="N101">
            <v>0.68</v>
          </cell>
          <cell r="O101">
            <v>0.68</v>
          </cell>
          <cell r="P101">
            <v>0.62</v>
          </cell>
          <cell r="Q101">
            <v>0.62</v>
          </cell>
          <cell r="R101">
            <v>0.53</v>
          </cell>
          <cell r="S101">
            <v>0.53</v>
          </cell>
          <cell r="T101">
            <v>0.53</v>
          </cell>
          <cell r="U101">
            <v>0.53</v>
          </cell>
          <cell r="V101">
            <v>0.43</v>
          </cell>
        </row>
        <row r="102">
          <cell r="A102" t="str">
            <v>2343</v>
          </cell>
          <cell r="B102" t="str">
            <v>NATURAL WEAR FOUND-TAWNY</v>
          </cell>
          <cell r="D102">
            <v>305000</v>
          </cell>
          <cell r="E102">
            <v>0.34124425598093044</v>
          </cell>
          <cell r="F102">
            <v>1.3649770239237219E-2</v>
          </cell>
          <cell r="G102">
            <v>0.41789999999999999</v>
          </cell>
          <cell r="H102">
            <v>0.35489402622016764</v>
          </cell>
          <cell r="I102">
            <v>0.15076806360333184</v>
          </cell>
          <cell r="J102">
            <v>127459.5</v>
          </cell>
          <cell r="K102">
            <v>108242.67799715113</v>
          </cell>
          <cell r="L102">
            <v>0.48</v>
          </cell>
          <cell r="M102">
            <v>0.53</v>
          </cell>
          <cell r="N102">
            <v>0.67</v>
          </cell>
          <cell r="O102">
            <v>0.67</v>
          </cell>
          <cell r="P102">
            <v>0.62</v>
          </cell>
          <cell r="Q102">
            <v>0.62</v>
          </cell>
          <cell r="R102">
            <v>0.53</v>
          </cell>
          <cell r="S102">
            <v>0.53</v>
          </cell>
          <cell r="T102">
            <v>0.53</v>
          </cell>
          <cell r="U102">
            <v>0.53</v>
          </cell>
          <cell r="V102">
            <v>0.43</v>
          </cell>
        </row>
        <row r="103">
          <cell r="A103" t="str">
            <v>2344</v>
          </cell>
          <cell r="B103" t="str">
            <v>NATURAL WEAR FOUND-GOLDEN SAND</v>
          </cell>
          <cell r="D103">
            <v>20400</v>
          </cell>
          <cell r="E103">
            <v>0.57803264639293439</v>
          </cell>
          <cell r="F103">
            <v>2.3121305855717377E-2</v>
          </cell>
          <cell r="G103">
            <v>0.4385</v>
          </cell>
          <cell r="H103">
            <v>0.60115395224865176</v>
          </cell>
          <cell r="I103">
            <v>-0.37093261630251262</v>
          </cell>
          <cell r="J103">
            <v>8945.4</v>
          </cell>
          <cell r="K103">
            <v>12263.540625872496</v>
          </cell>
          <cell r="L103">
            <v>0.81</v>
          </cell>
          <cell r="M103">
            <v>0.9</v>
          </cell>
          <cell r="N103">
            <v>1.1399999999999999</v>
          </cell>
          <cell r="O103">
            <v>1.1399999999999999</v>
          </cell>
          <cell r="P103">
            <v>1.05</v>
          </cell>
          <cell r="Q103">
            <v>1.05</v>
          </cell>
          <cell r="R103">
            <v>0.9</v>
          </cell>
          <cell r="S103">
            <v>0.9</v>
          </cell>
          <cell r="T103">
            <v>0.9</v>
          </cell>
          <cell r="U103">
            <v>0.9</v>
          </cell>
          <cell r="V103">
            <v>0.72</v>
          </cell>
        </row>
        <row r="104">
          <cell r="A104" t="str">
            <v>3044</v>
          </cell>
          <cell r="B104" t="str">
            <v>LIQUID EYELINER TRULY BLACK</v>
          </cell>
          <cell r="C104">
            <v>599907</v>
          </cell>
          <cell r="D104">
            <v>353000</v>
          </cell>
          <cell r="E104">
            <v>0.31911020247911021</v>
          </cell>
          <cell r="F104">
            <v>1.2764408099164409E-2</v>
          </cell>
          <cell r="G104">
            <v>0.28489999999999999</v>
          </cell>
          <cell r="H104">
            <v>0.33187461057827461</v>
          </cell>
          <cell r="I104">
            <v>-0.16488104801079184</v>
          </cell>
          <cell r="J104">
            <v>100569.7</v>
          </cell>
          <cell r="K104">
            <v>117151.73753413094</v>
          </cell>
          <cell r="L104">
            <v>0.45</v>
          </cell>
          <cell r="M104">
            <v>0.5</v>
          </cell>
          <cell r="N104">
            <v>0.63</v>
          </cell>
          <cell r="O104">
            <v>0.63</v>
          </cell>
          <cell r="P104">
            <v>0.57999999999999996</v>
          </cell>
          <cell r="Q104">
            <v>0.57999999999999996</v>
          </cell>
          <cell r="R104">
            <v>0.5</v>
          </cell>
          <cell r="S104">
            <v>0.5</v>
          </cell>
          <cell r="T104">
            <v>0.5</v>
          </cell>
          <cell r="U104">
            <v>0.5</v>
          </cell>
          <cell r="V104">
            <v>0.4</v>
          </cell>
        </row>
        <row r="105">
          <cell r="A105" t="str">
            <v>3520</v>
          </cell>
          <cell r="B105" t="str">
            <v>VISIONS LONG LASH MASCARA - BLUE</v>
          </cell>
          <cell r="C105">
            <v>185687</v>
          </cell>
          <cell r="D105">
            <v>225900</v>
          </cell>
          <cell r="E105">
            <v>0.21421026657944975</v>
          </cell>
          <cell r="F105">
            <v>8.5684106631779902E-3</v>
          </cell>
          <cell r="G105">
            <v>0.19009999999999999</v>
          </cell>
          <cell r="H105">
            <v>0.22277867724262773</v>
          </cell>
          <cell r="I105">
            <v>-0.17190256308589036</v>
          </cell>
          <cell r="J105">
            <v>42943.59</v>
          </cell>
          <cell r="K105">
            <v>50325.703189109605</v>
          </cell>
          <cell r="L105">
            <v>0.3</v>
          </cell>
          <cell r="M105">
            <v>0.33</v>
          </cell>
          <cell r="N105">
            <v>0.42</v>
          </cell>
          <cell r="O105">
            <v>0.42</v>
          </cell>
          <cell r="P105">
            <v>0.39</v>
          </cell>
          <cell r="Q105">
            <v>0.39</v>
          </cell>
          <cell r="R105">
            <v>0.33</v>
          </cell>
          <cell r="S105">
            <v>0.33</v>
          </cell>
          <cell r="T105">
            <v>0.33</v>
          </cell>
          <cell r="U105">
            <v>0.33</v>
          </cell>
          <cell r="V105">
            <v>0.27</v>
          </cell>
        </row>
        <row r="106">
          <cell r="A106" t="str">
            <v>3522</v>
          </cell>
          <cell r="B106" t="str">
            <v>VISIONS LONG LASH MASC. -BLACK ONYX</v>
          </cell>
          <cell r="C106">
            <v>1104353</v>
          </cell>
          <cell r="D106">
            <v>636700</v>
          </cell>
          <cell r="E106">
            <v>0.20713903592375038</v>
          </cell>
          <cell r="F106">
            <v>8.2855614369500147E-3</v>
          </cell>
          <cell r="G106">
            <v>0.19009999999999999</v>
          </cell>
          <cell r="H106">
            <v>0.21542459736070041</v>
          </cell>
          <cell r="I106">
            <v>-0.13321724019305847</v>
          </cell>
          <cell r="J106">
            <v>121036.67</v>
          </cell>
          <cell r="K106">
            <v>137160.84113955795</v>
          </cell>
          <cell r="L106">
            <v>0.28999999999999998</v>
          </cell>
          <cell r="M106">
            <v>0.32</v>
          </cell>
          <cell r="N106">
            <v>0.41</v>
          </cell>
          <cell r="O106">
            <v>0.41</v>
          </cell>
          <cell r="P106">
            <v>0.38</v>
          </cell>
          <cell r="Q106">
            <v>0.38</v>
          </cell>
          <cell r="R106">
            <v>0.32</v>
          </cell>
          <cell r="S106">
            <v>0.32</v>
          </cell>
          <cell r="T106">
            <v>0.32</v>
          </cell>
          <cell r="U106">
            <v>0.32</v>
          </cell>
          <cell r="V106">
            <v>0.26</v>
          </cell>
        </row>
        <row r="107">
          <cell r="A107" t="str">
            <v>3561</v>
          </cell>
          <cell r="B107" t="str">
            <v>VOLUMATIC MASCARA BLACK</v>
          </cell>
          <cell r="C107">
            <v>1929973</v>
          </cell>
          <cell r="D107">
            <v>1598800</v>
          </cell>
          <cell r="E107">
            <v>0.25334968491486171</v>
          </cell>
          <cell r="F107">
            <v>1.0133987396594468E-2</v>
          </cell>
          <cell r="G107">
            <v>0.25240000000000001</v>
          </cell>
          <cell r="H107">
            <v>0.2634836723114562</v>
          </cell>
          <cell r="I107">
            <v>-4.3913123262504739E-2</v>
          </cell>
          <cell r="J107">
            <v>403537.12</v>
          </cell>
          <cell r="K107">
            <v>421257.69529155619</v>
          </cell>
          <cell r="L107">
            <v>0.36</v>
          </cell>
          <cell r="M107">
            <v>0.4</v>
          </cell>
          <cell r="N107">
            <v>0.5</v>
          </cell>
          <cell r="O107">
            <v>0.5</v>
          </cell>
          <cell r="P107">
            <v>0.46</v>
          </cell>
          <cell r="Q107">
            <v>0.46</v>
          </cell>
          <cell r="R107">
            <v>0.4</v>
          </cell>
          <cell r="S107">
            <v>0.4</v>
          </cell>
          <cell r="T107">
            <v>0.4</v>
          </cell>
          <cell r="U107">
            <v>0.4</v>
          </cell>
          <cell r="V107">
            <v>0.32</v>
          </cell>
        </row>
        <row r="108">
          <cell r="A108" t="str">
            <v>3601</v>
          </cell>
          <cell r="B108" t="str">
            <v>LASH BUILD MASC. -BLACK</v>
          </cell>
          <cell r="D108">
            <v>971100</v>
          </cell>
          <cell r="E108">
            <v>0.22172458667311301</v>
          </cell>
          <cell r="F108">
            <v>8.8689834669245203E-3</v>
          </cell>
          <cell r="G108">
            <v>0.23549999999999999</v>
          </cell>
          <cell r="H108">
            <v>0.23059357014003753</v>
          </cell>
          <cell r="I108">
            <v>2.0834097069904245E-2</v>
          </cell>
          <cell r="J108">
            <v>228694.05</v>
          </cell>
          <cell r="K108">
            <v>223929.41596299046</v>
          </cell>
          <cell r="L108">
            <v>0.31</v>
          </cell>
          <cell r="M108">
            <v>0.35</v>
          </cell>
          <cell r="N108">
            <v>0.44</v>
          </cell>
          <cell r="O108">
            <v>0.44</v>
          </cell>
          <cell r="P108">
            <v>0.4</v>
          </cell>
          <cell r="Q108">
            <v>0.4</v>
          </cell>
          <cell r="R108">
            <v>0.35</v>
          </cell>
          <cell r="S108">
            <v>0.35</v>
          </cell>
          <cell r="T108">
            <v>0.35</v>
          </cell>
          <cell r="U108">
            <v>0.35</v>
          </cell>
          <cell r="V108">
            <v>0.28000000000000003</v>
          </cell>
        </row>
        <row r="109">
          <cell r="A109" t="str">
            <v>3602</v>
          </cell>
          <cell r="B109" t="str">
            <v>LASH BUILD MASC. CHOCOLATE BROWN</v>
          </cell>
          <cell r="D109">
            <v>126200</v>
          </cell>
          <cell r="E109">
            <v>0.24148488892880104</v>
          </cell>
          <cell r="F109">
            <v>9.6593955571520427E-3</v>
          </cell>
          <cell r="G109">
            <v>0.24979999999999999</v>
          </cell>
          <cell r="H109">
            <v>0.25114428448595311</v>
          </cell>
          <cell r="I109">
            <v>-5.3814430982910277E-3</v>
          </cell>
          <cell r="J109">
            <v>31524.76</v>
          </cell>
          <cell r="K109">
            <v>31694.408702127283</v>
          </cell>
          <cell r="L109">
            <v>0.34</v>
          </cell>
          <cell r="M109">
            <v>0.38</v>
          </cell>
          <cell r="N109">
            <v>0.48</v>
          </cell>
          <cell r="O109">
            <v>0.48</v>
          </cell>
          <cell r="P109">
            <v>0.44</v>
          </cell>
          <cell r="Q109">
            <v>0.44</v>
          </cell>
          <cell r="R109">
            <v>0.38</v>
          </cell>
          <cell r="S109">
            <v>0.38</v>
          </cell>
          <cell r="T109">
            <v>0.38</v>
          </cell>
          <cell r="U109">
            <v>0.38</v>
          </cell>
          <cell r="V109">
            <v>0.3</v>
          </cell>
        </row>
        <row r="110">
          <cell r="A110" t="str">
            <v>3603</v>
          </cell>
          <cell r="B110" t="str">
            <v>LASH BUILD MASC. MIDNIGHT BLUE</v>
          </cell>
          <cell r="D110">
            <v>88300</v>
          </cell>
          <cell r="E110">
            <v>0.25782046990491969</v>
          </cell>
          <cell r="F110">
            <v>1.0312818796196789E-2</v>
          </cell>
          <cell r="G110">
            <v>0.25569999999999998</v>
          </cell>
          <cell r="H110">
            <v>0.26813328870111647</v>
          </cell>
          <cell r="I110">
            <v>-4.8624515843240124E-2</v>
          </cell>
          <cell r="J110">
            <v>22578.309999999998</v>
          </cell>
          <cell r="K110">
            <v>23676.169392308584</v>
          </cell>
          <cell r="L110">
            <v>0.36</v>
          </cell>
          <cell r="M110">
            <v>0.4</v>
          </cell>
          <cell r="N110">
            <v>0.51</v>
          </cell>
          <cell r="O110">
            <v>0.51</v>
          </cell>
          <cell r="P110">
            <v>0.47</v>
          </cell>
          <cell r="Q110">
            <v>0.47</v>
          </cell>
          <cell r="R110">
            <v>0.4</v>
          </cell>
          <cell r="S110">
            <v>0.4</v>
          </cell>
          <cell r="T110">
            <v>0.4</v>
          </cell>
          <cell r="U110">
            <v>0.4</v>
          </cell>
          <cell r="V110">
            <v>0.32</v>
          </cell>
        </row>
        <row r="111">
          <cell r="A111" t="str">
            <v>3664</v>
          </cell>
          <cell r="B111" t="str">
            <v>LASH CURL MASC. -NOIR</v>
          </cell>
          <cell r="D111">
            <v>696500</v>
          </cell>
          <cell r="E111">
            <v>0.2214860652272522</v>
          </cell>
          <cell r="F111">
            <v>8.8594426090900878E-3</v>
          </cell>
          <cell r="G111">
            <v>0.25240000000000001</v>
          </cell>
          <cell r="H111">
            <v>0.23034550783634228</v>
          </cell>
          <cell r="I111">
            <v>8.7379129016076584E-2</v>
          </cell>
          <cell r="J111">
            <v>175796.6</v>
          </cell>
          <cell r="K111">
            <v>160435.64620801239</v>
          </cell>
          <cell r="L111">
            <v>0.31</v>
          </cell>
          <cell r="M111">
            <v>0.35</v>
          </cell>
          <cell r="N111">
            <v>0.44</v>
          </cell>
          <cell r="O111">
            <v>0.44</v>
          </cell>
          <cell r="P111">
            <v>0.4</v>
          </cell>
          <cell r="Q111">
            <v>0.4</v>
          </cell>
          <cell r="R111">
            <v>0.35</v>
          </cell>
          <cell r="S111">
            <v>0.35</v>
          </cell>
          <cell r="T111">
            <v>0.35</v>
          </cell>
          <cell r="U111">
            <v>0.35</v>
          </cell>
          <cell r="V111">
            <v>0.28000000000000003</v>
          </cell>
        </row>
        <row r="112">
          <cell r="A112" t="str">
            <v>3901</v>
          </cell>
          <cell r="B112" t="str">
            <v>LASH BUILD MASCARA</v>
          </cell>
          <cell r="C112">
            <v>2517609</v>
          </cell>
          <cell r="D112">
            <v>1185800</v>
          </cell>
          <cell r="E112">
            <v>0.22978002151021334</v>
          </cell>
          <cell r="F112">
            <v>9.1912008604085344E-3</v>
          </cell>
          <cell r="G112">
            <v>0.23100000000000001</v>
          </cell>
          <cell r="H112">
            <v>0.23897122237062188</v>
          </cell>
          <cell r="I112">
            <v>-3.4507456149878157E-2</v>
          </cell>
          <cell r="J112">
            <v>273919.8</v>
          </cell>
          <cell r="K112">
            <v>283372.07548708341</v>
          </cell>
          <cell r="L112">
            <v>0.32</v>
          </cell>
          <cell r="M112">
            <v>0.36</v>
          </cell>
          <cell r="N112">
            <v>0.45</v>
          </cell>
          <cell r="O112">
            <v>0.45</v>
          </cell>
          <cell r="P112">
            <v>0.42</v>
          </cell>
          <cell r="Q112">
            <v>0.42</v>
          </cell>
          <cell r="R112">
            <v>0.36</v>
          </cell>
          <cell r="S112">
            <v>0.36</v>
          </cell>
          <cell r="T112">
            <v>0.36</v>
          </cell>
          <cell r="U112">
            <v>0.36</v>
          </cell>
          <cell r="V112">
            <v>0.28999999999999998</v>
          </cell>
        </row>
        <row r="113">
          <cell r="A113" t="str">
            <v>3902</v>
          </cell>
          <cell r="B113" t="str">
            <v>L/B MASCARA CHOCOLATE</v>
          </cell>
          <cell r="C113">
            <v>296195</v>
          </cell>
          <cell r="D113">
            <v>126200</v>
          </cell>
          <cell r="E113">
            <v>0.25820940131451547</v>
          </cell>
          <cell r="F113">
            <v>1.0328376052580619E-2</v>
          </cell>
          <cell r="G113">
            <v>0.24979999999999999</v>
          </cell>
          <cell r="H113">
            <v>0.26853777736709611</v>
          </cell>
          <cell r="I113">
            <v>-7.5011118363074836E-2</v>
          </cell>
          <cell r="J113">
            <v>31524.76</v>
          </cell>
          <cell r="K113">
            <v>33889.46750372753</v>
          </cell>
          <cell r="L113">
            <v>0.36</v>
          </cell>
          <cell r="M113">
            <v>0.4</v>
          </cell>
          <cell r="N113">
            <v>0.51</v>
          </cell>
          <cell r="O113">
            <v>0.51</v>
          </cell>
          <cell r="P113">
            <v>0.47</v>
          </cell>
          <cell r="Q113">
            <v>0.47</v>
          </cell>
          <cell r="R113">
            <v>0.4</v>
          </cell>
          <cell r="S113">
            <v>0.4</v>
          </cell>
          <cell r="T113">
            <v>0.4</v>
          </cell>
          <cell r="U113">
            <v>0.4</v>
          </cell>
          <cell r="V113">
            <v>0.32</v>
          </cell>
        </row>
        <row r="114">
          <cell r="A114" t="str">
            <v>3903</v>
          </cell>
          <cell r="B114" t="str">
            <v>L/B MASCARA MIDNIGHT BLUE</v>
          </cell>
          <cell r="C114">
            <v>193100</v>
          </cell>
          <cell r="D114">
            <v>100900</v>
          </cell>
          <cell r="E114">
            <v>0.2707351730899128</v>
          </cell>
          <cell r="F114">
            <v>1.0829406923596512E-2</v>
          </cell>
          <cell r="G114">
            <v>0.25569999999999998</v>
          </cell>
          <cell r="H114">
            <v>0.28156458001350931</v>
          </cell>
          <cell r="I114">
            <v>-0.10115205324016174</v>
          </cell>
          <cell r="J114">
            <v>25800.129999999997</v>
          </cell>
          <cell r="K114">
            <v>28409.866123363088</v>
          </cell>
          <cell r="L114">
            <v>0.38</v>
          </cell>
          <cell r="M114">
            <v>0.42</v>
          </cell>
          <cell r="N114">
            <v>0.53</v>
          </cell>
          <cell r="O114">
            <v>0.53</v>
          </cell>
          <cell r="P114">
            <v>0.49</v>
          </cell>
          <cell r="Q114">
            <v>0.49</v>
          </cell>
          <cell r="R114">
            <v>0.42</v>
          </cell>
          <cell r="S114">
            <v>0.42</v>
          </cell>
          <cell r="T114">
            <v>0.42</v>
          </cell>
          <cell r="U114">
            <v>0.42</v>
          </cell>
          <cell r="V114">
            <v>0.34</v>
          </cell>
        </row>
        <row r="115">
          <cell r="A115" t="str">
            <v>3921</v>
          </cell>
          <cell r="B115" t="str">
            <v>LASH SILK MASC. EBONY BLACK</v>
          </cell>
          <cell r="C115">
            <v>648139</v>
          </cell>
          <cell r="D115">
            <v>272800</v>
          </cell>
          <cell r="E115">
            <v>0.24006635132558185</v>
          </cell>
          <cell r="F115">
            <v>9.6026540530232737E-3</v>
          </cell>
          <cell r="G115">
            <v>0.21990000000000001</v>
          </cell>
          <cell r="H115">
            <v>0.24966900537860512</v>
          </cell>
          <cell r="I115">
            <v>-0.13537519499138284</v>
          </cell>
          <cell r="J115">
            <v>59988.72</v>
          </cell>
          <cell r="K115">
            <v>68109.704667283469</v>
          </cell>
          <cell r="L115">
            <v>0.34</v>
          </cell>
          <cell r="M115">
            <v>0.37</v>
          </cell>
          <cell r="N115">
            <v>0.47</v>
          </cell>
          <cell r="O115">
            <v>0.47</v>
          </cell>
          <cell r="P115">
            <v>0.44</v>
          </cell>
          <cell r="Q115">
            <v>0.44</v>
          </cell>
          <cell r="R115">
            <v>0.37</v>
          </cell>
          <cell r="S115">
            <v>0.37</v>
          </cell>
          <cell r="T115">
            <v>0.37</v>
          </cell>
          <cell r="U115">
            <v>0.37</v>
          </cell>
          <cell r="V115">
            <v>0.3</v>
          </cell>
        </row>
        <row r="116">
          <cell r="A116" t="str">
            <v>7409</v>
          </cell>
          <cell r="B116" t="str">
            <v>LITTLE MISS</v>
          </cell>
          <cell r="C116">
            <v>0</v>
          </cell>
          <cell r="D116">
            <v>0</v>
          </cell>
          <cell r="F116">
            <v>0</v>
          </cell>
          <cell r="G116">
            <v>0.35730000000000001</v>
          </cell>
          <cell r="H116">
            <v>0.36</v>
          </cell>
          <cell r="J116">
            <v>0</v>
          </cell>
          <cell r="L116">
            <v>0.49</v>
          </cell>
          <cell r="M116">
            <v>0.54</v>
          </cell>
          <cell r="N116">
            <v>0.68</v>
          </cell>
          <cell r="O116">
            <v>0.68</v>
          </cell>
          <cell r="P116">
            <v>0.63</v>
          </cell>
          <cell r="Q116">
            <v>0.63</v>
          </cell>
          <cell r="R116">
            <v>0.54</v>
          </cell>
          <cell r="S116">
            <v>0.54</v>
          </cell>
          <cell r="T116">
            <v>0.54</v>
          </cell>
          <cell r="U116">
            <v>0.54</v>
          </cell>
          <cell r="V116">
            <v>0.43</v>
          </cell>
        </row>
        <row r="117">
          <cell r="A117" t="str">
            <v>8146</v>
          </cell>
          <cell r="B117" t="str">
            <v>REBEL AFTER SHAVE BALM</v>
          </cell>
          <cell r="C117">
            <v>228801</v>
          </cell>
          <cell r="D117">
            <v>183800</v>
          </cell>
          <cell r="E117">
            <v>0.25640879242882186</v>
          </cell>
          <cell r="F117">
            <v>1.0256351697152874E-2</v>
          </cell>
          <cell r="G117">
            <v>0.30410000000000004</v>
          </cell>
          <cell r="H117">
            <v>0.26666514412597475</v>
          </cell>
          <cell r="I117">
            <v>0.12310047969097426</v>
          </cell>
          <cell r="J117">
            <v>55893.580000000009</v>
          </cell>
          <cell r="K117">
            <v>49013.053490354156</v>
          </cell>
          <cell r="L117">
            <v>0.36</v>
          </cell>
          <cell r="M117">
            <v>0.4</v>
          </cell>
          <cell r="N117">
            <v>0.51</v>
          </cell>
          <cell r="O117">
            <v>0.51</v>
          </cell>
          <cell r="P117">
            <v>0.47</v>
          </cell>
          <cell r="Q117">
            <v>0.47</v>
          </cell>
          <cell r="R117">
            <v>0.4</v>
          </cell>
          <cell r="S117">
            <v>0.4</v>
          </cell>
          <cell r="T117">
            <v>0.4</v>
          </cell>
          <cell r="U117">
            <v>0.4</v>
          </cell>
          <cell r="V117">
            <v>0.32</v>
          </cell>
        </row>
        <row r="118">
          <cell r="A118" t="str">
            <v>8192</v>
          </cell>
          <cell r="B118" t="str">
            <v>GLACIER AFTER SHAVE BALM</v>
          </cell>
          <cell r="C118">
            <v>413902</v>
          </cell>
          <cell r="D118">
            <v>469800</v>
          </cell>
          <cell r="E118">
            <v>0.24172160352161615</v>
          </cell>
          <cell r="F118">
            <v>9.6688641408646456E-3</v>
          </cell>
          <cell r="G118">
            <v>0.32120000000000004</v>
          </cell>
          <cell r="H118">
            <v>0.2513904676624808</v>
          </cell>
          <cell r="I118">
            <v>0.21733976443810477</v>
          </cell>
          <cell r="J118">
            <v>150899.76</v>
          </cell>
          <cell r="K118">
            <v>118103.24170783348</v>
          </cell>
          <cell r="L118">
            <v>0.34</v>
          </cell>
          <cell r="M118">
            <v>0.38</v>
          </cell>
          <cell r="N118">
            <v>0.48</v>
          </cell>
          <cell r="O118">
            <v>0.48</v>
          </cell>
          <cell r="P118">
            <v>0.44</v>
          </cell>
          <cell r="Q118">
            <v>0.44</v>
          </cell>
          <cell r="R118">
            <v>0.38</v>
          </cell>
          <cell r="S118">
            <v>0.38</v>
          </cell>
          <cell r="T118">
            <v>0.38</v>
          </cell>
          <cell r="U118">
            <v>0.38</v>
          </cell>
          <cell r="V118">
            <v>0.3</v>
          </cell>
        </row>
        <row r="119">
          <cell r="A119" t="str">
            <v>8335</v>
          </cell>
          <cell r="B119" t="str">
            <v>DE MARCO ROD</v>
          </cell>
          <cell r="D119">
            <v>261200</v>
          </cell>
          <cell r="E119">
            <v>0.27897335167094295</v>
          </cell>
          <cell r="F119">
            <v>1.1158934066837718E-2</v>
          </cell>
          <cell r="G119">
            <v>0.29670000000000002</v>
          </cell>
          <cell r="H119">
            <v>0.29013228573778066</v>
          </cell>
          <cell r="I119">
            <v>2.2135875504615266E-2</v>
          </cell>
          <cell r="J119">
            <v>77498.040000000008</v>
          </cell>
          <cell r="K119">
            <v>75782.553034708311</v>
          </cell>
          <cell r="L119">
            <v>0.39</v>
          </cell>
          <cell r="M119">
            <v>0.44</v>
          </cell>
          <cell r="N119">
            <v>0.55000000000000004</v>
          </cell>
          <cell r="O119">
            <v>0.55000000000000004</v>
          </cell>
          <cell r="P119">
            <v>0.51</v>
          </cell>
          <cell r="Q119">
            <v>0.51</v>
          </cell>
          <cell r="R119">
            <v>0.44</v>
          </cell>
          <cell r="S119">
            <v>0.44</v>
          </cell>
          <cell r="T119">
            <v>0.44</v>
          </cell>
          <cell r="U119">
            <v>0.44</v>
          </cell>
          <cell r="V119">
            <v>0.35</v>
          </cell>
        </row>
        <row r="120">
          <cell r="A120" t="str">
            <v>8345</v>
          </cell>
          <cell r="B120" t="str">
            <v>REBEL DEODORANT</v>
          </cell>
          <cell r="C120">
            <v>270818</v>
          </cell>
          <cell r="D120">
            <v>159300</v>
          </cell>
          <cell r="E120">
            <v>0.26143441503116205</v>
          </cell>
          <cell r="F120">
            <v>1.0457376601246482E-2</v>
          </cell>
          <cell r="G120">
            <v>0.3145</v>
          </cell>
          <cell r="H120">
            <v>0.27189179163240851</v>
          </cell>
          <cell r="I120">
            <v>0.13547919989695223</v>
          </cell>
          <cell r="J120">
            <v>50099.85</v>
          </cell>
          <cell r="K120">
            <v>43312.362407042674</v>
          </cell>
          <cell r="L120">
            <v>0.37</v>
          </cell>
          <cell r="M120">
            <v>0.41</v>
          </cell>
          <cell r="N120">
            <v>0.52</v>
          </cell>
          <cell r="O120">
            <v>0.52</v>
          </cell>
          <cell r="P120">
            <v>0.48</v>
          </cell>
          <cell r="Q120">
            <v>0.48</v>
          </cell>
          <cell r="R120">
            <v>0.41</v>
          </cell>
          <cell r="S120">
            <v>0.41</v>
          </cell>
          <cell r="T120">
            <v>0.41</v>
          </cell>
          <cell r="U120">
            <v>0.41</v>
          </cell>
          <cell r="V120">
            <v>0.33</v>
          </cell>
        </row>
        <row r="121">
          <cell r="A121" t="str">
            <v>8391</v>
          </cell>
          <cell r="B121" t="str">
            <v>GLACIER ROD</v>
          </cell>
          <cell r="C121">
            <v>442401</v>
          </cell>
          <cell r="D121">
            <v>297600</v>
          </cell>
          <cell r="E121">
            <v>0.25275339381942424</v>
          </cell>
          <cell r="F121">
            <v>1.011013575277697E-2</v>
          </cell>
          <cell r="G121">
            <v>0.31299999999999994</v>
          </cell>
          <cell r="H121">
            <v>0.26286352957220122</v>
          </cell>
          <cell r="I121">
            <v>0.16018041670223238</v>
          </cell>
          <cell r="J121">
            <v>93148.799999999988</v>
          </cell>
          <cell r="K121">
            <v>78228.186400687075</v>
          </cell>
          <cell r="L121">
            <v>0.35</v>
          </cell>
          <cell r="M121">
            <v>0.39</v>
          </cell>
          <cell r="N121">
            <v>0.5</v>
          </cell>
          <cell r="O121">
            <v>0.5</v>
          </cell>
          <cell r="P121">
            <v>0.46</v>
          </cell>
          <cell r="Q121">
            <v>0.46</v>
          </cell>
          <cell r="R121">
            <v>0.39</v>
          </cell>
          <cell r="S121">
            <v>0.39</v>
          </cell>
          <cell r="T121">
            <v>0.39</v>
          </cell>
          <cell r="U121">
            <v>0.39</v>
          </cell>
          <cell r="V121">
            <v>0.32</v>
          </cell>
        </row>
        <row r="122">
          <cell r="A122" t="str">
            <v>8593</v>
          </cell>
          <cell r="B122" t="str">
            <v>GLACIER SHOWER GEL SHAMPOO</v>
          </cell>
          <cell r="C122">
            <v>118830</v>
          </cell>
          <cell r="D122">
            <v>125200</v>
          </cell>
          <cell r="E122">
            <v>0.56653831926558407</v>
          </cell>
          <cell r="F122">
            <v>2.2661532770623362E-2</v>
          </cell>
          <cell r="G122">
            <v>0.51449999999999996</v>
          </cell>
          <cell r="H122">
            <v>0.58919985203620739</v>
          </cell>
          <cell r="I122">
            <v>-0.14518921678563168</v>
          </cell>
          <cell r="J122">
            <v>64415.399999999994</v>
          </cell>
          <cell r="K122">
            <v>73767.821474933167</v>
          </cell>
          <cell r="L122">
            <v>0.8</v>
          </cell>
          <cell r="M122">
            <v>0.88</v>
          </cell>
          <cell r="N122">
            <v>1.1200000000000001</v>
          </cell>
          <cell r="O122">
            <v>1.1200000000000001</v>
          </cell>
          <cell r="P122">
            <v>1.03</v>
          </cell>
          <cell r="Q122">
            <v>1.03</v>
          </cell>
          <cell r="R122">
            <v>0.88</v>
          </cell>
          <cell r="S122">
            <v>0.88</v>
          </cell>
          <cell r="T122">
            <v>0.88</v>
          </cell>
          <cell r="U122">
            <v>0.88</v>
          </cell>
          <cell r="V122">
            <v>0.71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4"/>
  <sheetViews>
    <sheetView tabSelected="1" zoomScaleNormal="100" zoomScaleSheetLayoutView="85" zoomScalePageLayoutView="55" workbookViewId="0">
      <selection activeCell="I21" sqref="I21"/>
    </sheetView>
  </sheetViews>
  <sheetFormatPr defaultRowHeight="15.75" customHeight="1" x14ac:dyDescent="0.2"/>
  <cols>
    <col min="1" max="1" width="7.85546875" style="114" bestFit="1" customWidth="1"/>
    <col min="2" max="2" width="61.28515625" style="110" customWidth="1"/>
    <col min="3" max="5" width="8.140625" style="113" customWidth="1"/>
    <col min="6" max="6" width="12.28515625" style="109" customWidth="1"/>
    <col min="7" max="7" width="11.85546875" style="109" customWidth="1"/>
    <col min="8" max="16384" width="9.140625" style="109"/>
  </cols>
  <sheetData>
    <row r="1" spans="1:5" s="111" customFormat="1" ht="25.5" customHeight="1" x14ac:dyDescent="0.45">
      <c r="A1" s="120" t="s">
        <v>53</v>
      </c>
      <c r="B1" s="120" t="s">
        <v>54</v>
      </c>
      <c r="C1" s="121" t="s">
        <v>52</v>
      </c>
      <c r="D1" s="121" t="s">
        <v>129</v>
      </c>
      <c r="E1" s="121" t="s">
        <v>55</v>
      </c>
    </row>
    <row r="2" spans="1:5" s="112" customFormat="1" ht="15.75" customHeight="1" x14ac:dyDescent="0.25">
      <c r="A2" s="117">
        <v>18191</v>
      </c>
      <c r="B2" s="118" t="s">
        <v>103</v>
      </c>
      <c r="C2" s="117">
        <v>18</v>
      </c>
      <c r="D2" s="122">
        <v>573.17999999999995</v>
      </c>
      <c r="E2" s="117">
        <v>699</v>
      </c>
    </row>
    <row r="3" spans="1:5" s="112" customFormat="1" ht="15.75" customHeight="1" x14ac:dyDescent="0.25">
      <c r="A3" s="117">
        <v>18175</v>
      </c>
      <c r="B3" s="118" t="s">
        <v>95</v>
      </c>
      <c r="C3" s="117">
        <v>16</v>
      </c>
      <c r="D3" s="122">
        <v>491.17999999999995</v>
      </c>
      <c r="E3" s="117">
        <v>599</v>
      </c>
    </row>
    <row r="4" spans="1:5" s="112" customFormat="1" ht="15.75" customHeight="1" x14ac:dyDescent="0.25">
      <c r="A4" s="117">
        <v>19449</v>
      </c>
      <c r="B4" s="118" t="s">
        <v>96</v>
      </c>
      <c r="C4" s="117">
        <v>16</v>
      </c>
      <c r="D4" s="122">
        <v>491.17999999999995</v>
      </c>
      <c r="E4" s="117">
        <v>599</v>
      </c>
    </row>
    <row r="5" spans="1:5" s="112" customFormat="1" ht="15.75" customHeight="1" x14ac:dyDescent="0.25">
      <c r="A5" s="117">
        <v>23917</v>
      </c>
      <c r="B5" s="118" t="s">
        <v>69</v>
      </c>
      <c r="C5" s="117">
        <v>13</v>
      </c>
      <c r="D5" s="122">
        <v>819.18</v>
      </c>
      <c r="E5" s="117">
        <v>999</v>
      </c>
    </row>
    <row r="6" spans="1:5" ht="15.75" customHeight="1" x14ac:dyDescent="0.25">
      <c r="A6" s="117">
        <v>24775</v>
      </c>
      <c r="B6" s="118" t="s">
        <v>68</v>
      </c>
      <c r="C6" s="117">
        <v>9</v>
      </c>
      <c r="D6" s="122">
        <v>573.17999999999995</v>
      </c>
      <c r="E6" s="117">
        <v>699</v>
      </c>
    </row>
    <row r="7" spans="1:5" ht="15.75" customHeight="1" x14ac:dyDescent="0.25">
      <c r="A7" s="117">
        <v>24225</v>
      </c>
      <c r="B7" s="118" t="s">
        <v>63</v>
      </c>
      <c r="C7" s="117">
        <v>8</v>
      </c>
      <c r="D7" s="122">
        <v>482.97999999999996</v>
      </c>
      <c r="E7" s="117">
        <v>589</v>
      </c>
    </row>
    <row r="8" spans="1:5" ht="15.75" customHeight="1" x14ac:dyDescent="0.25">
      <c r="A8" s="117">
        <v>22978</v>
      </c>
      <c r="B8" s="118" t="s">
        <v>71</v>
      </c>
      <c r="C8" s="117">
        <v>8</v>
      </c>
      <c r="D8" s="122">
        <v>491.17999999999995</v>
      </c>
      <c r="E8" s="117">
        <v>599</v>
      </c>
    </row>
    <row r="9" spans="1:5" ht="15.75" customHeight="1" x14ac:dyDescent="0.25">
      <c r="A9" s="117">
        <v>24805</v>
      </c>
      <c r="B9" s="118" t="s">
        <v>70</v>
      </c>
      <c r="C9" s="117">
        <v>7</v>
      </c>
      <c r="D9" s="122">
        <v>466.58</v>
      </c>
      <c r="E9" s="117">
        <v>569</v>
      </c>
    </row>
    <row r="10" spans="1:5" ht="15.75" customHeight="1" x14ac:dyDescent="0.25">
      <c r="A10" s="117">
        <v>21941</v>
      </c>
      <c r="B10" s="118" t="s">
        <v>65</v>
      </c>
      <c r="C10" s="117">
        <v>6</v>
      </c>
      <c r="D10" s="122">
        <v>409.17999999999995</v>
      </c>
      <c r="E10" s="117">
        <v>499</v>
      </c>
    </row>
    <row r="11" spans="1:5" s="112" customFormat="1" ht="15.75" customHeight="1" x14ac:dyDescent="0.25">
      <c r="A11" s="117">
        <v>23478</v>
      </c>
      <c r="B11" s="118" t="s">
        <v>73</v>
      </c>
      <c r="C11" s="117">
        <v>6</v>
      </c>
      <c r="D11" s="122">
        <v>409.17999999999995</v>
      </c>
      <c r="E11" s="117">
        <v>499</v>
      </c>
    </row>
    <row r="12" spans="1:5" s="112" customFormat="1" ht="15.75" customHeight="1" x14ac:dyDescent="0.25">
      <c r="A12" s="117">
        <v>14455</v>
      </c>
      <c r="B12" s="118" t="s">
        <v>77</v>
      </c>
      <c r="C12" s="117">
        <v>6</v>
      </c>
      <c r="D12" s="122">
        <v>204.17999999999998</v>
      </c>
      <c r="E12" s="117">
        <v>249</v>
      </c>
    </row>
    <row r="13" spans="1:5" s="112" customFormat="1" ht="15.75" customHeight="1" x14ac:dyDescent="0.25">
      <c r="A13" s="117">
        <v>17323</v>
      </c>
      <c r="B13" s="118" t="s">
        <v>78</v>
      </c>
      <c r="C13" s="117">
        <v>6</v>
      </c>
      <c r="D13" s="122">
        <v>187.78</v>
      </c>
      <c r="E13" s="117">
        <v>229</v>
      </c>
    </row>
    <row r="14" spans="1:5" s="112" customFormat="1" ht="15.75" customHeight="1" x14ac:dyDescent="0.25">
      <c r="A14" s="117">
        <v>21687</v>
      </c>
      <c r="B14" s="118" t="s">
        <v>79</v>
      </c>
      <c r="C14" s="117">
        <v>6</v>
      </c>
      <c r="D14" s="122">
        <v>204.17999999999998</v>
      </c>
      <c r="E14" s="117">
        <v>249</v>
      </c>
    </row>
    <row r="15" spans="1:5" s="112" customFormat="1" ht="15.75" customHeight="1" x14ac:dyDescent="0.25">
      <c r="A15" s="117">
        <v>21686</v>
      </c>
      <c r="B15" s="118" t="s">
        <v>80</v>
      </c>
      <c r="C15" s="117">
        <v>6</v>
      </c>
      <c r="D15" s="122">
        <v>204.17999999999998</v>
      </c>
      <c r="E15" s="117">
        <v>249</v>
      </c>
    </row>
    <row r="16" spans="1:5" s="112" customFormat="1" ht="15.75" customHeight="1" x14ac:dyDescent="0.25">
      <c r="A16" s="117">
        <v>21702</v>
      </c>
      <c r="B16" s="118" t="s">
        <v>81</v>
      </c>
      <c r="C16" s="117">
        <v>6</v>
      </c>
      <c r="D16" s="122">
        <v>204.17999999999998</v>
      </c>
      <c r="E16" s="117">
        <v>249</v>
      </c>
    </row>
    <row r="17" spans="1:5" s="112" customFormat="1" ht="15.75" customHeight="1" x14ac:dyDescent="0.25">
      <c r="A17" s="117">
        <v>15968</v>
      </c>
      <c r="B17" s="118" t="s">
        <v>99</v>
      </c>
      <c r="C17" s="117">
        <v>6</v>
      </c>
      <c r="D17" s="122">
        <v>204.17999999999998</v>
      </c>
      <c r="E17" s="117">
        <v>249</v>
      </c>
    </row>
    <row r="18" spans="1:5" s="112" customFormat="1" ht="15.75" customHeight="1" x14ac:dyDescent="0.25">
      <c r="A18" s="117">
        <v>24675</v>
      </c>
      <c r="B18" s="118" t="s">
        <v>62</v>
      </c>
      <c r="C18" s="117">
        <v>5</v>
      </c>
      <c r="D18" s="122">
        <v>302.58</v>
      </c>
      <c r="E18" s="117">
        <v>369</v>
      </c>
    </row>
    <row r="19" spans="1:5" s="112" customFormat="1" ht="15.75" customHeight="1" x14ac:dyDescent="0.25">
      <c r="A19" s="117">
        <v>22637</v>
      </c>
      <c r="B19" s="118" t="s">
        <v>67</v>
      </c>
      <c r="C19" s="117">
        <v>5</v>
      </c>
      <c r="D19" s="122">
        <v>327.18</v>
      </c>
      <c r="E19" s="117">
        <v>399</v>
      </c>
    </row>
    <row r="20" spans="1:5" ht="15.75" customHeight="1" x14ac:dyDescent="0.25">
      <c r="A20" s="117">
        <v>17687</v>
      </c>
      <c r="B20" s="118" t="s">
        <v>74</v>
      </c>
      <c r="C20" s="117">
        <v>5</v>
      </c>
      <c r="D20" s="122">
        <v>302.58</v>
      </c>
      <c r="E20" s="117">
        <v>369</v>
      </c>
    </row>
    <row r="21" spans="1:5" ht="15.75" customHeight="1" x14ac:dyDescent="0.25">
      <c r="A21" s="117">
        <v>21091</v>
      </c>
      <c r="B21" s="118" t="s">
        <v>75</v>
      </c>
      <c r="C21" s="117">
        <v>5</v>
      </c>
      <c r="D21" s="122">
        <v>302.58</v>
      </c>
      <c r="E21" s="117">
        <v>369</v>
      </c>
    </row>
    <row r="22" spans="1:5" ht="15.75" customHeight="1" x14ac:dyDescent="0.25">
      <c r="A22" s="117">
        <v>16685</v>
      </c>
      <c r="B22" s="118" t="s">
        <v>101</v>
      </c>
      <c r="C22" s="117">
        <v>5</v>
      </c>
      <c r="D22" s="122">
        <v>163.17999999999998</v>
      </c>
      <c r="E22" s="117">
        <v>199</v>
      </c>
    </row>
    <row r="23" spans="1:5" ht="15.75" customHeight="1" x14ac:dyDescent="0.25">
      <c r="A23" s="117">
        <v>14653</v>
      </c>
      <c r="B23" s="118" t="s">
        <v>104</v>
      </c>
      <c r="C23" s="117">
        <v>5</v>
      </c>
      <c r="D23" s="122">
        <v>163.17999999999998</v>
      </c>
      <c r="E23" s="117">
        <v>199</v>
      </c>
    </row>
    <row r="24" spans="1:5" ht="15.75" customHeight="1" x14ac:dyDescent="0.25">
      <c r="A24" s="117">
        <v>12767</v>
      </c>
      <c r="B24" s="118" t="s">
        <v>107</v>
      </c>
      <c r="C24" s="117">
        <v>5</v>
      </c>
      <c r="D24" s="122">
        <v>163.17999999999998</v>
      </c>
      <c r="E24" s="117">
        <v>199</v>
      </c>
    </row>
    <row r="25" spans="1:5" ht="15.75" customHeight="1" x14ac:dyDescent="0.25">
      <c r="A25" s="117">
        <v>21874</v>
      </c>
      <c r="B25" s="118" t="s">
        <v>112</v>
      </c>
      <c r="C25" s="117">
        <v>5</v>
      </c>
      <c r="D25" s="122">
        <v>154.97999999999999</v>
      </c>
      <c r="E25" s="117">
        <v>189</v>
      </c>
    </row>
    <row r="26" spans="1:5" ht="15.75" customHeight="1" x14ac:dyDescent="0.25">
      <c r="A26" s="117">
        <v>21942</v>
      </c>
      <c r="B26" s="118" t="s">
        <v>64</v>
      </c>
      <c r="C26" s="117">
        <v>4</v>
      </c>
      <c r="D26" s="122">
        <v>269.77999999999997</v>
      </c>
      <c r="E26" s="117">
        <v>329</v>
      </c>
    </row>
    <row r="27" spans="1:5" ht="15.75" customHeight="1" x14ac:dyDescent="0.25">
      <c r="A27" s="117">
        <v>23479</v>
      </c>
      <c r="B27" s="118" t="s">
        <v>72</v>
      </c>
      <c r="C27" s="117">
        <v>4</v>
      </c>
      <c r="D27" s="122">
        <v>245.17999999999998</v>
      </c>
      <c r="E27" s="117">
        <v>299</v>
      </c>
    </row>
    <row r="28" spans="1:5" ht="15.75" customHeight="1" x14ac:dyDescent="0.25">
      <c r="A28" s="117">
        <v>18933</v>
      </c>
      <c r="B28" s="118" t="s">
        <v>82</v>
      </c>
      <c r="C28" s="117">
        <v>4</v>
      </c>
      <c r="D28" s="122">
        <v>122.17999999999999</v>
      </c>
      <c r="E28" s="117">
        <v>149</v>
      </c>
    </row>
    <row r="29" spans="1:5" ht="15.75" customHeight="1" x14ac:dyDescent="0.25">
      <c r="A29" s="117">
        <v>23080</v>
      </c>
      <c r="B29" s="118" t="s">
        <v>83</v>
      </c>
      <c r="C29" s="117">
        <v>4</v>
      </c>
      <c r="D29" s="122">
        <v>122.17999999999999</v>
      </c>
      <c r="E29" s="117">
        <v>149</v>
      </c>
    </row>
    <row r="30" spans="1:5" ht="15.75" customHeight="1" x14ac:dyDescent="0.25">
      <c r="A30" s="117">
        <v>24067</v>
      </c>
      <c r="B30" s="118" t="s">
        <v>85</v>
      </c>
      <c r="C30" s="117">
        <v>4</v>
      </c>
      <c r="D30" s="122">
        <v>122.17999999999999</v>
      </c>
      <c r="E30" s="117">
        <v>149</v>
      </c>
    </row>
    <row r="31" spans="1:5" ht="15.75" customHeight="1" x14ac:dyDescent="0.25">
      <c r="A31" s="117">
        <v>24064</v>
      </c>
      <c r="B31" s="118" t="s">
        <v>86</v>
      </c>
      <c r="C31" s="117">
        <v>4</v>
      </c>
      <c r="D31" s="122">
        <v>122.17999999999999</v>
      </c>
      <c r="E31" s="117">
        <v>149</v>
      </c>
    </row>
    <row r="32" spans="1:5" ht="15.75" customHeight="1" x14ac:dyDescent="0.25">
      <c r="A32" s="117">
        <v>24066</v>
      </c>
      <c r="B32" s="118" t="s">
        <v>87</v>
      </c>
      <c r="C32" s="117">
        <v>4</v>
      </c>
      <c r="D32" s="122">
        <v>122.17999999999999</v>
      </c>
      <c r="E32" s="117">
        <v>149</v>
      </c>
    </row>
    <row r="33" spans="1:5" ht="15.75" customHeight="1" x14ac:dyDescent="0.25">
      <c r="A33" s="117">
        <v>24823</v>
      </c>
      <c r="B33" s="118" t="s">
        <v>93</v>
      </c>
      <c r="C33" s="117">
        <v>4</v>
      </c>
      <c r="D33" s="122">
        <v>122.17999999999999</v>
      </c>
      <c r="E33" s="117">
        <v>149</v>
      </c>
    </row>
    <row r="34" spans="1:5" ht="15.75" customHeight="1" x14ac:dyDescent="0.25">
      <c r="A34" s="117">
        <v>24130</v>
      </c>
      <c r="B34" s="118" t="s">
        <v>94</v>
      </c>
      <c r="C34" s="117">
        <v>4</v>
      </c>
      <c r="D34" s="122">
        <v>138.57999999999998</v>
      </c>
      <c r="E34" s="117">
        <v>169</v>
      </c>
    </row>
    <row r="35" spans="1:5" ht="15.75" customHeight="1" x14ac:dyDescent="0.25">
      <c r="A35" s="117">
        <v>14651</v>
      </c>
      <c r="B35" s="118" t="s">
        <v>100</v>
      </c>
      <c r="C35" s="117">
        <v>4</v>
      </c>
      <c r="D35" s="122">
        <v>138.57999999999998</v>
      </c>
      <c r="E35" s="117">
        <v>169</v>
      </c>
    </row>
    <row r="36" spans="1:5" ht="15.75" customHeight="1" x14ac:dyDescent="0.25">
      <c r="A36" s="117">
        <v>12879</v>
      </c>
      <c r="B36" s="118" t="s">
        <v>102</v>
      </c>
      <c r="C36" s="117">
        <v>4</v>
      </c>
      <c r="D36" s="122">
        <v>130.38</v>
      </c>
      <c r="E36" s="117">
        <v>159</v>
      </c>
    </row>
    <row r="37" spans="1:5" ht="15.75" customHeight="1" x14ac:dyDescent="0.25">
      <c r="A37" s="117">
        <v>12772</v>
      </c>
      <c r="B37" s="118" t="s">
        <v>108</v>
      </c>
      <c r="C37" s="117">
        <v>4</v>
      </c>
      <c r="D37" s="122">
        <v>122.17999999999999</v>
      </c>
      <c r="E37" s="117">
        <v>149</v>
      </c>
    </row>
    <row r="38" spans="1:5" ht="15.75" customHeight="1" x14ac:dyDescent="0.25">
      <c r="A38" s="117">
        <v>22679</v>
      </c>
      <c r="B38" s="118" t="s">
        <v>126</v>
      </c>
      <c r="C38" s="117">
        <v>4</v>
      </c>
      <c r="D38" s="122">
        <v>122.17999999999999</v>
      </c>
      <c r="E38" s="117">
        <v>149</v>
      </c>
    </row>
    <row r="39" spans="1:5" ht="15.75" customHeight="1" x14ac:dyDescent="0.25">
      <c r="A39" s="119">
        <v>23974</v>
      </c>
      <c r="B39" s="118" t="s">
        <v>57</v>
      </c>
      <c r="C39" s="117">
        <v>3</v>
      </c>
      <c r="D39" s="122">
        <v>220.57999999999998</v>
      </c>
      <c r="E39" s="117">
        <v>269</v>
      </c>
    </row>
    <row r="40" spans="1:5" ht="15.75" customHeight="1" x14ac:dyDescent="0.25">
      <c r="A40" s="117">
        <v>20780</v>
      </c>
      <c r="B40" s="118" t="s">
        <v>84</v>
      </c>
      <c r="C40" s="117">
        <v>3</v>
      </c>
      <c r="D40" s="122">
        <v>81.179999999999993</v>
      </c>
      <c r="E40" s="117">
        <v>99</v>
      </c>
    </row>
    <row r="41" spans="1:5" ht="15.75" customHeight="1" x14ac:dyDescent="0.25">
      <c r="A41" s="117">
        <v>11418</v>
      </c>
      <c r="B41" s="118" t="s">
        <v>92</v>
      </c>
      <c r="C41" s="117">
        <v>3</v>
      </c>
      <c r="D41" s="122">
        <v>105.77999999999999</v>
      </c>
      <c r="E41" s="117">
        <v>129</v>
      </c>
    </row>
    <row r="42" spans="1:5" ht="15.75" customHeight="1" x14ac:dyDescent="0.25">
      <c r="A42" s="117">
        <v>21604</v>
      </c>
      <c r="B42" s="118" t="s">
        <v>98</v>
      </c>
      <c r="C42" s="117">
        <v>3</v>
      </c>
      <c r="D42" s="122">
        <v>81.179999999999993</v>
      </c>
      <c r="E42" s="117">
        <v>99</v>
      </c>
    </row>
    <row r="43" spans="1:5" ht="15.75" customHeight="1" x14ac:dyDescent="0.25">
      <c r="A43" s="117">
        <v>23620</v>
      </c>
      <c r="B43" s="118" t="s">
        <v>105</v>
      </c>
      <c r="C43" s="117">
        <v>3</v>
      </c>
      <c r="D43" s="122">
        <v>94.3</v>
      </c>
      <c r="E43" s="117">
        <v>115</v>
      </c>
    </row>
    <row r="44" spans="1:5" ht="15.75" customHeight="1" x14ac:dyDescent="0.25">
      <c r="A44" s="117">
        <v>23621</v>
      </c>
      <c r="B44" s="118" t="s">
        <v>106</v>
      </c>
      <c r="C44" s="117">
        <v>3</v>
      </c>
      <c r="D44" s="122">
        <v>94.3</v>
      </c>
      <c r="E44" s="117">
        <v>115</v>
      </c>
    </row>
    <row r="45" spans="1:5" ht="15.75" customHeight="1" x14ac:dyDescent="0.25">
      <c r="A45" s="117">
        <v>21442</v>
      </c>
      <c r="B45" s="118" t="s">
        <v>110</v>
      </c>
      <c r="C45" s="117">
        <v>3</v>
      </c>
      <c r="D45" s="122">
        <v>81.179999999999993</v>
      </c>
      <c r="E45" s="117">
        <v>99</v>
      </c>
    </row>
    <row r="46" spans="1:5" ht="15.75" customHeight="1" x14ac:dyDescent="0.25">
      <c r="A46" s="117">
        <v>24714</v>
      </c>
      <c r="B46" s="118" t="s">
        <v>113</v>
      </c>
      <c r="C46" s="117">
        <v>3</v>
      </c>
      <c r="D46" s="122">
        <v>81.179999999999993</v>
      </c>
      <c r="E46" s="117">
        <v>99</v>
      </c>
    </row>
    <row r="47" spans="1:5" ht="15.75" customHeight="1" x14ac:dyDescent="0.25">
      <c r="A47" s="117">
        <v>21408</v>
      </c>
      <c r="B47" s="118" t="s">
        <v>128</v>
      </c>
      <c r="C47" s="117">
        <v>3</v>
      </c>
      <c r="D47" s="122">
        <v>163.17999999999998</v>
      </c>
      <c r="E47" s="117">
        <v>199</v>
      </c>
    </row>
    <row r="48" spans="1:5" ht="15.75" customHeight="1" x14ac:dyDescent="0.25">
      <c r="A48" s="119">
        <v>24652</v>
      </c>
      <c r="B48" s="118" t="s">
        <v>58</v>
      </c>
      <c r="C48" s="117">
        <v>2</v>
      </c>
      <c r="D48" s="122">
        <v>105.77999999999999</v>
      </c>
      <c r="E48" s="117">
        <v>129</v>
      </c>
    </row>
    <row r="49" spans="1:5" ht="15.75" customHeight="1" x14ac:dyDescent="0.25">
      <c r="A49" s="117">
        <v>24222</v>
      </c>
      <c r="B49" s="118" t="s">
        <v>60</v>
      </c>
      <c r="C49" s="117">
        <v>2</v>
      </c>
      <c r="D49" s="122">
        <v>122.17999999999999</v>
      </c>
      <c r="E49" s="117">
        <v>149</v>
      </c>
    </row>
    <row r="50" spans="1:5" ht="15.75" customHeight="1" x14ac:dyDescent="0.25">
      <c r="A50" s="117">
        <v>12734</v>
      </c>
      <c r="B50" s="118" t="s">
        <v>61</v>
      </c>
      <c r="C50" s="117">
        <v>2</v>
      </c>
      <c r="D50" s="122">
        <v>138.57999999999998</v>
      </c>
      <c r="E50" s="117">
        <v>169</v>
      </c>
    </row>
    <row r="51" spans="1:5" ht="15.75" customHeight="1" x14ac:dyDescent="0.25">
      <c r="A51" s="117">
        <v>23591</v>
      </c>
      <c r="B51" s="118" t="s">
        <v>76</v>
      </c>
      <c r="C51" s="117">
        <v>2</v>
      </c>
      <c r="D51" s="122">
        <v>122.17999999999999</v>
      </c>
      <c r="E51" s="117">
        <v>149</v>
      </c>
    </row>
    <row r="52" spans="1:5" ht="15.75" customHeight="1" x14ac:dyDescent="0.25">
      <c r="A52" s="117">
        <v>23457</v>
      </c>
      <c r="B52" s="118" t="s">
        <v>89</v>
      </c>
      <c r="C52" s="117">
        <v>2</v>
      </c>
      <c r="D52" s="122">
        <v>56.58</v>
      </c>
      <c r="E52" s="117">
        <v>69</v>
      </c>
    </row>
    <row r="53" spans="1:5" ht="15.75" customHeight="1" x14ac:dyDescent="0.25">
      <c r="A53" s="117">
        <v>24965</v>
      </c>
      <c r="B53" s="118" t="s">
        <v>91</v>
      </c>
      <c r="C53" s="117">
        <v>2</v>
      </c>
      <c r="D53" s="122">
        <v>72.97999999999999</v>
      </c>
      <c r="E53" s="117">
        <v>89</v>
      </c>
    </row>
    <row r="54" spans="1:5" ht="15.75" customHeight="1" x14ac:dyDescent="0.25">
      <c r="A54" s="117">
        <v>21610</v>
      </c>
      <c r="B54" s="118" t="s">
        <v>97</v>
      </c>
      <c r="C54" s="117">
        <v>2</v>
      </c>
      <c r="D54" s="122">
        <v>56.58</v>
      </c>
      <c r="E54" s="117">
        <v>69</v>
      </c>
    </row>
    <row r="55" spans="1:5" ht="15.75" customHeight="1" x14ac:dyDescent="0.25">
      <c r="A55" s="117">
        <v>25492</v>
      </c>
      <c r="B55" s="118" t="s">
        <v>111</v>
      </c>
      <c r="C55" s="117">
        <v>2</v>
      </c>
      <c r="D55" s="122">
        <v>77.899999999999991</v>
      </c>
      <c r="E55" s="117">
        <v>95</v>
      </c>
    </row>
    <row r="56" spans="1:5" ht="15.75" customHeight="1" x14ac:dyDescent="0.25">
      <c r="A56" s="117">
        <v>22680</v>
      </c>
      <c r="B56" s="118" t="s">
        <v>127</v>
      </c>
      <c r="C56" s="117">
        <v>2</v>
      </c>
      <c r="D56" s="122">
        <v>56.58</v>
      </c>
      <c r="E56" s="117">
        <v>69</v>
      </c>
    </row>
    <row r="57" spans="1:5" ht="15.75" customHeight="1" x14ac:dyDescent="0.25">
      <c r="A57" s="119">
        <v>23593</v>
      </c>
      <c r="B57" s="118" t="s">
        <v>56</v>
      </c>
      <c r="C57" s="117">
        <v>1</v>
      </c>
      <c r="D57" s="122">
        <v>81.179999999999993</v>
      </c>
      <c r="E57" s="117">
        <v>99</v>
      </c>
    </row>
    <row r="58" spans="1:5" ht="15.75" customHeight="1" x14ac:dyDescent="0.25">
      <c r="A58" s="119">
        <v>16663</v>
      </c>
      <c r="B58" s="118" t="s">
        <v>59</v>
      </c>
      <c r="C58" s="117">
        <v>1</v>
      </c>
      <c r="D58" s="122">
        <v>81.179999999999993</v>
      </c>
      <c r="E58" s="117">
        <v>99</v>
      </c>
    </row>
    <row r="59" spans="1:5" ht="15.75" customHeight="1" x14ac:dyDescent="0.25">
      <c r="A59" s="117">
        <v>18769</v>
      </c>
      <c r="B59" s="118" t="s">
        <v>66</v>
      </c>
      <c r="C59" s="117">
        <v>1</v>
      </c>
      <c r="D59" s="122">
        <v>81.179999999999993</v>
      </c>
      <c r="E59" s="117">
        <v>99</v>
      </c>
    </row>
    <row r="60" spans="1:5" ht="15.75" customHeight="1" x14ac:dyDescent="0.25">
      <c r="A60" s="117">
        <v>20346</v>
      </c>
      <c r="B60" s="118" t="s">
        <v>88</v>
      </c>
      <c r="C60" s="117">
        <v>1</v>
      </c>
      <c r="D60" s="122">
        <v>31.979999999999997</v>
      </c>
      <c r="E60" s="117">
        <v>39</v>
      </c>
    </row>
    <row r="61" spans="1:5" ht="15.75" customHeight="1" x14ac:dyDescent="0.25">
      <c r="A61" s="117">
        <v>20514</v>
      </c>
      <c r="B61" s="118" t="s">
        <v>90</v>
      </c>
      <c r="C61" s="117">
        <v>1</v>
      </c>
      <c r="D61" s="122">
        <v>40.18</v>
      </c>
      <c r="E61" s="117">
        <v>49</v>
      </c>
    </row>
    <row r="62" spans="1:5" ht="15.75" customHeight="1" x14ac:dyDescent="0.25">
      <c r="A62" s="117">
        <v>12777</v>
      </c>
      <c r="B62" s="118" t="s">
        <v>109</v>
      </c>
      <c r="C62" s="117">
        <v>1</v>
      </c>
      <c r="D62" s="122">
        <v>40.18</v>
      </c>
      <c r="E62" s="117">
        <v>49</v>
      </c>
    </row>
    <row r="63" spans="1:5" ht="15.75" customHeight="1" x14ac:dyDescent="0.25">
      <c r="A63" s="117">
        <v>18474</v>
      </c>
      <c r="B63" s="118" t="s">
        <v>114</v>
      </c>
      <c r="C63" s="117">
        <v>0</v>
      </c>
      <c r="D63" s="122">
        <v>12.299999999999999</v>
      </c>
      <c r="E63" s="117">
        <v>15</v>
      </c>
    </row>
    <row r="64" spans="1:5" ht="15.75" customHeight="1" x14ac:dyDescent="0.25">
      <c r="A64" s="117">
        <v>18473</v>
      </c>
      <c r="B64" s="118" t="s">
        <v>115</v>
      </c>
      <c r="C64" s="117">
        <v>0</v>
      </c>
      <c r="D64" s="122">
        <v>12.299999999999999</v>
      </c>
      <c r="E64" s="117">
        <v>15</v>
      </c>
    </row>
    <row r="65" spans="1:5" ht="15.75" customHeight="1" x14ac:dyDescent="0.25">
      <c r="A65" s="117">
        <v>23089</v>
      </c>
      <c r="B65" s="118" t="s">
        <v>116</v>
      </c>
      <c r="C65" s="117">
        <v>0</v>
      </c>
      <c r="D65" s="122">
        <v>4.0999999999999996</v>
      </c>
      <c r="E65" s="117">
        <v>5</v>
      </c>
    </row>
    <row r="66" spans="1:5" ht="15.75" customHeight="1" x14ac:dyDescent="0.25">
      <c r="A66" s="117">
        <v>23095</v>
      </c>
      <c r="B66" s="118" t="s">
        <v>117</v>
      </c>
      <c r="C66" s="117">
        <v>0</v>
      </c>
      <c r="D66" s="122">
        <v>4.0999999999999996</v>
      </c>
      <c r="E66" s="117">
        <v>5</v>
      </c>
    </row>
    <row r="67" spans="1:5" ht="15.75" customHeight="1" x14ac:dyDescent="0.25">
      <c r="A67" s="117">
        <v>23096</v>
      </c>
      <c r="B67" s="118" t="s">
        <v>118</v>
      </c>
      <c r="C67" s="117">
        <v>0</v>
      </c>
      <c r="D67" s="122">
        <v>4.0999999999999996</v>
      </c>
      <c r="E67" s="117">
        <v>5</v>
      </c>
    </row>
    <row r="68" spans="1:5" ht="15.75" customHeight="1" x14ac:dyDescent="0.25">
      <c r="A68" s="117">
        <v>23088</v>
      </c>
      <c r="B68" s="118" t="s">
        <v>119</v>
      </c>
      <c r="C68" s="117">
        <v>0</v>
      </c>
      <c r="D68" s="122">
        <v>4.0999999999999996</v>
      </c>
      <c r="E68" s="117">
        <v>5</v>
      </c>
    </row>
    <row r="69" spans="1:5" ht="15.75" customHeight="1" x14ac:dyDescent="0.25">
      <c r="A69" s="117">
        <v>23093</v>
      </c>
      <c r="B69" s="118" t="s">
        <v>120</v>
      </c>
      <c r="C69" s="117">
        <v>0</v>
      </c>
      <c r="D69" s="122">
        <v>4.0999999999999996</v>
      </c>
      <c r="E69" s="117">
        <v>5</v>
      </c>
    </row>
    <row r="70" spans="1:5" ht="15.75" customHeight="1" x14ac:dyDescent="0.25">
      <c r="A70" s="117">
        <v>23091</v>
      </c>
      <c r="B70" s="118" t="s">
        <v>121</v>
      </c>
      <c r="C70" s="117">
        <v>0</v>
      </c>
      <c r="D70" s="122">
        <v>4.0999999999999996</v>
      </c>
      <c r="E70" s="117">
        <v>5</v>
      </c>
    </row>
    <row r="71" spans="1:5" ht="15.75" customHeight="1" x14ac:dyDescent="0.25">
      <c r="A71" s="117">
        <v>23087</v>
      </c>
      <c r="B71" s="118" t="s">
        <v>122</v>
      </c>
      <c r="C71" s="117">
        <v>0</v>
      </c>
      <c r="D71" s="122">
        <v>4.0999999999999996</v>
      </c>
      <c r="E71" s="117">
        <v>5</v>
      </c>
    </row>
    <row r="72" spans="1:5" ht="15.75" customHeight="1" x14ac:dyDescent="0.25">
      <c r="A72" s="117">
        <v>23094</v>
      </c>
      <c r="B72" s="118" t="s">
        <v>123</v>
      </c>
      <c r="C72" s="117">
        <v>0</v>
      </c>
      <c r="D72" s="122">
        <v>4.0999999999999996</v>
      </c>
      <c r="E72" s="117">
        <v>5</v>
      </c>
    </row>
    <row r="73" spans="1:5" ht="15.75" customHeight="1" x14ac:dyDescent="0.25">
      <c r="A73" s="117">
        <v>23090</v>
      </c>
      <c r="B73" s="118" t="s">
        <v>124</v>
      </c>
      <c r="C73" s="117">
        <v>0</v>
      </c>
      <c r="D73" s="122">
        <v>4.0999999999999996</v>
      </c>
      <c r="E73" s="117">
        <v>5</v>
      </c>
    </row>
    <row r="74" spans="1:5" ht="15.75" customHeight="1" x14ac:dyDescent="0.25">
      <c r="A74" s="117">
        <v>23092</v>
      </c>
      <c r="B74" s="118" t="s">
        <v>125</v>
      </c>
      <c r="C74" s="117">
        <v>0</v>
      </c>
      <c r="D74" s="122">
        <v>4.0999999999999996</v>
      </c>
      <c r="E74" s="117">
        <v>5</v>
      </c>
    </row>
  </sheetData>
  <sortState ref="A2:E74">
    <sortCondition descending="1" ref="C2:C74"/>
  </sortState>
  <phoneticPr fontId="4" type="noConversion"/>
  <pageMargins left="0" right="3.4848484848484851E-2" top="0.41" bottom="0.59" header="0.5" footer="0.4"/>
  <pageSetup paperSize="9" scale="4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6" workbookViewId="0">
      <selection activeCell="C45" sqref="C45"/>
    </sheetView>
  </sheetViews>
  <sheetFormatPr defaultRowHeight="12.75" x14ac:dyDescent="0.2"/>
  <cols>
    <col min="1" max="1" width="43.5703125" customWidth="1"/>
    <col min="2" max="2" width="7.7109375" customWidth="1"/>
    <col min="3" max="3" width="14.42578125" bestFit="1" customWidth="1"/>
    <col min="4" max="4" width="16.7109375" customWidth="1"/>
    <col min="5" max="5" width="14.140625" bestFit="1" customWidth="1"/>
    <col min="6" max="6" width="16.7109375" customWidth="1"/>
    <col min="7" max="7" width="16.85546875" customWidth="1"/>
    <col min="8" max="8" width="13.28515625" customWidth="1"/>
    <col min="9" max="9" width="18.140625" style="1" customWidth="1"/>
  </cols>
  <sheetData>
    <row r="1" spans="1:8" x14ac:dyDescent="0.2">
      <c r="A1" s="23"/>
      <c r="B1" s="23"/>
      <c r="C1" s="1"/>
      <c r="D1" s="1"/>
      <c r="E1" s="1"/>
      <c r="F1" s="1"/>
      <c r="G1" s="24"/>
      <c r="H1" s="1"/>
    </row>
    <row r="2" spans="1:8" x14ac:dyDescent="0.2">
      <c r="C2" s="1"/>
      <c r="D2" s="1"/>
      <c r="E2" s="1"/>
      <c r="F2" s="1"/>
      <c r="G2" s="1"/>
      <c r="H2" s="1"/>
    </row>
    <row r="3" spans="1:8" s="28" customFormat="1" ht="60.75" customHeight="1" thickBot="1" x14ac:dyDescent="0.25">
      <c r="A3" s="25" t="s">
        <v>14</v>
      </c>
      <c r="B3" s="26" t="s">
        <v>15</v>
      </c>
      <c r="C3" s="27" t="s">
        <v>16</v>
      </c>
      <c r="D3" s="27" t="s">
        <v>17</v>
      </c>
      <c r="E3" s="27" t="s">
        <v>18</v>
      </c>
      <c r="F3" s="27" t="s">
        <v>19</v>
      </c>
      <c r="G3" s="27" t="s">
        <v>20</v>
      </c>
    </row>
    <row r="4" spans="1:8" ht="15.75" x14ac:dyDescent="0.25">
      <c r="A4" s="29" t="s">
        <v>21</v>
      </c>
      <c r="B4" s="30">
        <f>B27</f>
        <v>761</v>
      </c>
      <c r="C4" s="31">
        <v>356745</v>
      </c>
      <c r="D4" s="32">
        <f>D9-(SUM(D5:D8))</f>
        <v>18487096.23100039</v>
      </c>
      <c r="E4" s="33" t="e">
        <f>F27</f>
        <v>#REF!</v>
      </c>
      <c r="F4" s="34">
        <f>D4/C4</f>
        <v>51.821598707761538</v>
      </c>
      <c r="G4" s="35"/>
      <c r="H4" s="28"/>
    </row>
    <row r="5" spans="1:8" ht="15.75" x14ac:dyDescent="0.25">
      <c r="A5" s="36" t="s">
        <v>22</v>
      </c>
      <c r="B5" s="37">
        <v>60</v>
      </c>
      <c r="C5" s="38"/>
      <c r="D5" s="39">
        <v>1000000</v>
      </c>
      <c r="E5" s="40">
        <v>0.5</v>
      </c>
      <c r="F5" s="41"/>
      <c r="G5" s="42"/>
      <c r="H5" s="28"/>
    </row>
    <row r="6" spans="1:8" ht="15.75" x14ac:dyDescent="0.25">
      <c r="A6" s="36" t="s">
        <v>23</v>
      </c>
      <c r="B6" s="37">
        <v>40</v>
      </c>
      <c r="C6" s="38"/>
      <c r="D6" s="39">
        <v>1500000</v>
      </c>
      <c r="E6" s="40">
        <v>0.4</v>
      </c>
      <c r="F6" s="41"/>
      <c r="G6" s="42"/>
      <c r="H6" s="28"/>
    </row>
    <row r="7" spans="1:8" ht="15.75" x14ac:dyDescent="0.25">
      <c r="A7" s="36" t="s">
        <v>24</v>
      </c>
      <c r="B7" s="43"/>
      <c r="C7" s="38"/>
      <c r="D7" s="39">
        <v>0</v>
      </c>
      <c r="E7" s="44"/>
      <c r="F7" s="41"/>
      <c r="G7" s="42"/>
      <c r="H7" s="28"/>
    </row>
    <row r="8" spans="1:8" ht="15.75" x14ac:dyDescent="0.25">
      <c r="A8" s="45" t="s">
        <v>25</v>
      </c>
      <c r="B8" s="46"/>
      <c r="C8" s="47"/>
      <c r="D8" s="48">
        <v>629612.88693001203</v>
      </c>
      <c r="E8" s="49"/>
      <c r="F8" s="50"/>
      <c r="G8" s="51"/>
      <c r="H8" s="28"/>
    </row>
    <row r="9" spans="1:8" ht="15.75" thickBot="1" x14ac:dyDescent="0.3">
      <c r="A9" s="52" t="s">
        <v>26</v>
      </c>
      <c r="B9" s="53">
        <f>SUM(B4:B8)</f>
        <v>861</v>
      </c>
      <c r="C9" s="54"/>
      <c r="D9" s="55">
        <v>21616709.117930401</v>
      </c>
      <c r="E9" s="49"/>
      <c r="F9" s="50"/>
      <c r="G9" s="51"/>
      <c r="H9" s="28"/>
    </row>
    <row r="10" spans="1:8" ht="14.25" x14ac:dyDescent="0.2">
      <c r="A10" s="56" t="s">
        <v>27</v>
      </c>
      <c r="B10" s="57">
        <v>575</v>
      </c>
      <c r="C10" s="57">
        <v>360300.72</v>
      </c>
      <c r="D10" s="57">
        <v>17800146.21217078</v>
      </c>
      <c r="E10" s="58">
        <v>0.73399999999999999</v>
      </c>
      <c r="F10" s="59">
        <f>D10/C10</f>
        <v>49.403582130423665</v>
      </c>
      <c r="G10" s="60">
        <f>H10/C10</f>
        <v>22.494176531204268</v>
      </c>
      <c r="H10" s="61">
        <v>8104668</v>
      </c>
    </row>
    <row r="11" spans="1:8" ht="15.75" x14ac:dyDescent="0.25">
      <c r="A11" s="62" t="s">
        <v>28</v>
      </c>
      <c r="B11" s="37">
        <v>74</v>
      </c>
      <c r="C11" s="63"/>
      <c r="D11" s="39">
        <v>914410.32858804043</v>
      </c>
      <c r="E11" s="64">
        <v>0.56000000000000005</v>
      </c>
      <c r="F11" s="65"/>
      <c r="G11" s="66"/>
      <c r="H11" s="28"/>
    </row>
    <row r="12" spans="1:8" ht="15.75" x14ac:dyDescent="0.25">
      <c r="A12" s="62" t="s">
        <v>29</v>
      </c>
      <c r="B12" s="67"/>
      <c r="C12" s="63"/>
      <c r="D12" s="39">
        <v>0</v>
      </c>
      <c r="E12" s="68"/>
      <c r="F12" s="65"/>
      <c r="G12" s="66"/>
      <c r="H12" s="28"/>
    </row>
    <row r="13" spans="1:8" ht="15.75" x14ac:dyDescent="0.25">
      <c r="A13" s="62" t="s">
        <v>30</v>
      </c>
      <c r="B13" s="67"/>
      <c r="C13" s="63"/>
      <c r="D13" s="39">
        <v>0</v>
      </c>
      <c r="E13" s="68"/>
      <c r="F13" s="65"/>
      <c r="G13" s="66"/>
      <c r="H13" s="28"/>
    </row>
    <row r="14" spans="1:8" ht="16.5" customHeight="1" x14ac:dyDescent="0.25">
      <c r="A14" s="62" t="s">
        <v>31</v>
      </c>
      <c r="B14" s="67"/>
      <c r="C14" s="63"/>
      <c r="D14" s="39">
        <v>557324.17444440105</v>
      </c>
      <c r="E14" s="68"/>
      <c r="F14" s="65"/>
      <c r="G14" s="66"/>
      <c r="H14" s="28"/>
    </row>
    <row r="15" spans="1:8" ht="15.75" thickBot="1" x14ac:dyDescent="0.3">
      <c r="A15" s="69" t="s">
        <v>32</v>
      </c>
      <c r="B15" s="70">
        <f>SUM(B10:B14)</f>
        <v>649</v>
      </c>
      <c r="C15" s="71"/>
      <c r="D15" s="70">
        <f>SUM(D10:D14)</f>
        <v>19271880.715203218</v>
      </c>
      <c r="E15" s="72"/>
      <c r="F15" s="73"/>
      <c r="G15" s="74"/>
      <c r="H15" s="28"/>
    </row>
    <row r="16" spans="1:8" ht="14.25" x14ac:dyDescent="0.2">
      <c r="A16" s="75" t="s">
        <v>33</v>
      </c>
      <c r="B16" s="76">
        <f>B9/B15</f>
        <v>1.3266563944530045</v>
      </c>
      <c r="C16" s="77"/>
      <c r="D16" s="76">
        <f>D9/D15</f>
        <v>1.1216709690859281</v>
      </c>
      <c r="E16" s="77"/>
      <c r="F16" s="78">
        <f>F4/F10</f>
        <v>1.0489441549188558</v>
      </c>
      <c r="G16" s="79"/>
      <c r="H16" s="28"/>
    </row>
    <row r="17" spans="1:9" ht="15" x14ac:dyDescent="0.25">
      <c r="A17" s="80" t="s">
        <v>34</v>
      </c>
      <c r="B17" s="81"/>
      <c r="C17" s="82"/>
      <c r="D17" s="83">
        <v>19116829.548550598</v>
      </c>
      <c r="E17" s="82"/>
      <c r="F17" s="84"/>
      <c r="G17" s="84"/>
      <c r="H17" s="28"/>
    </row>
    <row r="18" spans="1:9" ht="14.25" x14ac:dyDescent="0.2">
      <c r="A18" s="115" t="s">
        <v>33</v>
      </c>
      <c r="B18" s="116"/>
      <c r="C18" s="82"/>
      <c r="D18" s="85">
        <f>D9/D17</f>
        <v>1.1307685232549107</v>
      </c>
      <c r="E18" s="82"/>
      <c r="F18" s="84"/>
      <c r="G18" s="84"/>
      <c r="H18" s="28"/>
    </row>
    <row r="19" spans="1:9" ht="14.25" x14ac:dyDescent="0.2">
      <c r="A19" s="86"/>
      <c r="B19" s="87"/>
      <c r="C19" s="1"/>
      <c r="D19" s="1"/>
      <c r="E19" s="1"/>
      <c r="F19" s="1"/>
      <c r="G19" s="1"/>
      <c r="H19" s="1"/>
    </row>
    <row r="20" spans="1:9" ht="45" x14ac:dyDescent="0.25">
      <c r="A20" s="88" t="s">
        <v>35</v>
      </c>
      <c r="B20" s="89" t="s">
        <v>15</v>
      </c>
      <c r="C20" s="89" t="s">
        <v>36</v>
      </c>
      <c r="D20" s="89" t="s">
        <v>37</v>
      </c>
      <c r="E20" s="89" t="s">
        <v>38</v>
      </c>
      <c r="F20" s="89" t="s">
        <v>18</v>
      </c>
      <c r="G20" s="89" t="s">
        <v>39</v>
      </c>
      <c r="H20" s="89" t="s">
        <v>40</v>
      </c>
      <c r="I20" s="90" t="s">
        <v>41</v>
      </c>
    </row>
    <row r="21" spans="1:9" ht="14.25" x14ac:dyDescent="0.2">
      <c r="A21" s="91" t="s">
        <v>42</v>
      </c>
      <c r="B21" s="92">
        <v>81</v>
      </c>
      <c r="C21" s="93" t="e">
        <f>#REF!</f>
        <v>#REF!</v>
      </c>
      <c r="D21" s="93" t="e">
        <f>#REF!</f>
        <v>#REF!</v>
      </c>
      <c r="E21" s="93" t="e">
        <f>#REF!</f>
        <v>#REF!</v>
      </c>
      <c r="F21" s="94" t="e">
        <f>E21/D21</f>
        <v>#REF!</v>
      </c>
      <c r="G21" s="95" t="e">
        <f>D21/$D$27</f>
        <v>#REF!</v>
      </c>
      <c r="H21" s="95" t="e">
        <f>C21/$C$27</f>
        <v>#REF!</v>
      </c>
      <c r="I21" s="96" t="e">
        <f>D21/$C$4</f>
        <v>#REF!</v>
      </c>
    </row>
    <row r="22" spans="1:9" ht="14.25" x14ac:dyDescent="0.2">
      <c r="A22" s="91" t="s">
        <v>43</v>
      </c>
      <c r="B22" s="92">
        <v>80</v>
      </c>
      <c r="C22" s="93" t="e">
        <f>#REF!</f>
        <v>#REF!</v>
      </c>
      <c r="D22" s="93" t="e">
        <f>#REF!</f>
        <v>#REF!</v>
      </c>
      <c r="E22" s="93" t="e">
        <f>#REF!</f>
        <v>#REF!</v>
      </c>
      <c r="F22" s="94" t="e">
        <f t="shared" ref="F22:F27" si="0">E22/D22</f>
        <v>#REF!</v>
      </c>
      <c r="G22" s="95" t="e">
        <f t="shared" ref="G22:G27" si="1">D22/$D$27</f>
        <v>#REF!</v>
      </c>
      <c r="H22" s="95" t="e">
        <f t="shared" ref="H22:H28" si="2">C22/$C$27</f>
        <v>#REF!</v>
      </c>
      <c r="I22" s="96" t="e">
        <f t="shared" ref="I22:I28" si="3">D22/$C$4</f>
        <v>#REF!</v>
      </c>
    </row>
    <row r="23" spans="1:9" ht="14.25" x14ac:dyDescent="0.2">
      <c r="A23" s="91" t="s">
        <v>0</v>
      </c>
      <c r="B23" s="92">
        <v>57</v>
      </c>
      <c r="C23" s="93" t="e">
        <f>#REF!</f>
        <v>#REF!</v>
      </c>
      <c r="D23" s="93" t="e">
        <f>#REF!</f>
        <v>#REF!</v>
      </c>
      <c r="E23" s="93" t="e">
        <f>#REF!</f>
        <v>#REF!</v>
      </c>
      <c r="F23" s="94" t="e">
        <f t="shared" si="0"/>
        <v>#REF!</v>
      </c>
      <c r="G23" s="95" t="e">
        <f t="shared" si="1"/>
        <v>#REF!</v>
      </c>
      <c r="H23" s="95" t="e">
        <f t="shared" si="2"/>
        <v>#REF!</v>
      </c>
      <c r="I23" s="96" t="e">
        <f t="shared" si="3"/>
        <v>#REF!</v>
      </c>
    </row>
    <row r="24" spans="1:9" ht="14.25" x14ac:dyDescent="0.2">
      <c r="A24" s="91" t="s">
        <v>44</v>
      </c>
      <c r="B24" s="92">
        <v>205</v>
      </c>
      <c r="C24" s="93" t="e">
        <f>#REF!</f>
        <v>#REF!</v>
      </c>
      <c r="D24" s="93" t="e">
        <f>#REF!</f>
        <v>#REF!</v>
      </c>
      <c r="E24" s="93" t="e">
        <f>#REF!</f>
        <v>#REF!</v>
      </c>
      <c r="F24" s="94" t="e">
        <f t="shared" si="0"/>
        <v>#REF!</v>
      </c>
      <c r="G24" s="95" t="e">
        <f t="shared" si="1"/>
        <v>#REF!</v>
      </c>
      <c r="H24" s="95" t="e">
        <f t="shared" si="2"/>
        <v>#REF!</v>
      </c>
      <c r="I24" s="96" t="e">
        <f t="shared" si="3"/>
        <v>#REF!</v>
      </c>
    </row>
    <row r="25" spans="1:9" ht="14.25" x14ac:dyDescent="0.2">
      <c r="A25" s="91" t="s">
        <v>45</v>
      </c>
      <c r="B25" s="92">
        <v>23</v>
      </c>
      <c r="C25" s="93" t="e">
        <f>#REF!</f>
        <v>#REF!</v>
      </c>
      <c r="D25" s="93" t="e">
        <f>#REF!</f>
        <v>#REF!</v>
      </c>
      <c r="E25" s="93" t="e">
        <f>#REF!</f>
        <v>#REF!</v>
      </c>
      <c r="F25" s="94" t="e">
        <f t="shared" si="0"/>
        <v>#REF!</v>
      </c>
      <c r="G25" s="95" t="e">
        <f t="shared" si="1"/>
        <v>#REF!</v>
      </c>
      <c r="H25" s="95" t="e">
        <f t="shared" si="2"/>
        <v>#REF!</v>
      </c>
      <c r="I25" s="96" t="e">
        <f t="shared" si="3"/>
        <v>#REF!</v>
      </c>
    </row>
    <row r="26" spans="1:9" ht="14.25" x14ac:dyDescent="0.2">
      <c r="A26" s="91" t="s">
        <v>46</v>
      </c>
      <c r="B26" s="92">
        <v>315</v>
      </c>
      <c r="C26" s="93" t="e">
        <f>#REF!</f>
        <v>#REF!</v>
      </c>
      <c r="D26" s="93" t="e">
        <f>#REF!</f>
        <v>#REF!</v>
      </c>
      <c r="E26" s="93" t="e">
        <f>#REF!</f>
        <v>#REF!</v>
      </c>
      <c r="F26" s="94" t="e">
        <f t="shared" si="0"/>
        <v>#REF!</v>
      </c>
      <c r="G26" s="95" t="e">
        <f t="shared" si="1"/>
        <v>#REF!</v>
      </c>
      <c r="H26" s="95" t="e">
        <f t="shared" si="2"/>
        <v>#REF!</v>
      </c>
      <c r="I26" s="96" t="e">
        <f t="shared" si="3"/>
        <v>#REF!</v>
      </c>
    </row>
    <row r="27" spans="1:9" ht="15" x14ac:dyDescent="0.25">
      <c r="A27" s="88" t="s">
        <v>47</v>
      </c>
      <c r="B27" s="97">
        <f>SUM(B21:B26)</f>
        <v>761</v>
      </c>
      <c r="C27" s="97" t="e">
        <f>SUM(C21:C26)</f>
        <v>#REF!</v>
      </c>
      <c r="D27" s="97" t="e">
        <f>SUM(D21:D26)</f>
        <v>#REF!</v>
      </c>
      <c r="E27" s="97" t="e">
        <f>SUM(E21:E26)</f>
        <v>#REF!</v>
      </c>
      <c r="F27" s="98" t="e">
        <f t="shared" si="0"/>
        <v>#REF!</v>
      </c>
      <c r="G27" s="99" t="e">
        <f t="shared" si="1"/>
        <v>#REF!</v>
      </c>
      <c r="H27" s="99" t="e">
        <f t="shared" si="2"/>
        <v>#REF!</v>
      </c>
      <c r="I27" s="96" t="e">
        <f t="shared" si="3"/>
        <v>#REF!</v>
      </c>
    </row>
    <row r="28" spans="1:9" ht="15.75" x14ac:dyDescent="0.25">
      <c r="A28" s="91" t="s">
        <v>48</v>
      </c>
      <c r="B28" s="100"/>
      <c r="C28" s="101" t="e">
        <f>SUMIF(#REF!,"&gt;0",#REF!)</f>
        <v>#REF!</v>
      </c>
      <c r="D28" s="102" t="e">
        <f>SUMIF(#REF!,"&gt;0",#REF!)</f>
        <v>#REF!</v>
      </c>
      <c r="E28" s="102" t="e">
        <f>SUMIF(#REF!,"&gt;0",#REF!)</f>
        <v>#REF!</v>
      </c>
      <c r="F28" s="94" t="e">
        <f>E28/D28</f>
        <v>#REF!</v>
      </c>
      <c r="G28" s="103" t="e">
        <f>D28/$D$27</f>
        <v>#REF!</v>
      </c>
      <c r="H28" s="103" t="e">
        <f t="shared" si="2"/>
        <v>#REF!</v>
      </c>
      <c r="I28" s="96" t="e">
        <f t="shared" si="3"/>
        <v>#REF!</v>
      </c>
    </row>
    <row r="29" spans="1:9" ht="14.25" x14ac:dyDescent="0.2">
      <c r="A29" s="86"/>
      <c r="B29" s="87"/>
      <c r="C29" s="104"/>
      <c r="D29" s="104"/>
      <c r="E29" s="104"/>
      <c r="F29" s="104"/>
      <c r="G29" s="1"/>
      <c r="H29" s="1"/>
    </row>
    <row r="30" spans="1:9" ht="45" x14ac:dyDescent="0.25">
      <c r="A30" s="88" t="s">
        <v>49</v>
      </c>
      <c r="B30" s="89"/>
      <c r="C30" s="89" t="s">
        <v>36</v>
      </c>
      <c r="D30" s="89" t="s">
        <v>37</v>
      </c>
      <c r="E30" s="89" t="s">
        <v>38</v>
      </c>
      <c r="F30" s="89" t="s">
        <v>18</v>
      </c>
      <c r="G30" s="89" t="s">
        <v>39</v>
      </c>
      <c r="H30" s="89" t="s">
        <v>40</v>
      </c>
      <c r="I30" s="90" t="s">
        <v>41</v>
      </c>
    </row>
    <row r="31" spans="1:9" ht="14.25" x14ac:dyDescent="0.2">
      <c r="A31" s="91" t="s">
        <v>44</v>
      </c>
      <c r="B31" s="37">
        <v>17</v>
      </c>
      <c r="C31" s="105">
        <v>677811</v>
      </c>
      <c r="D31" s="105">
        <v>756326.72562024056</v>
      </c>
      <c r="E31" s="92">
        <v>537507.19812024059</v>
      </c>
      <c r="F31" s="94">
        <f t="shared" ref="F31:F36" si="4">E31/D31</f>
        <v>0.71068121740567514</v>
      </c>
      <c r="G31" s="95" t="e">
        <f t="shared" ref="G31:G36" si="5">D31/$D$27</f>
        <v>#REF!</v>
      </c>
      <c r="H31" s="95" t="e">
        <f t="shared" ref="H31:H36" si="6">C31/$C$27</f>
        <v>#REF!</v>
      </c>
      <c r="I31" s="96">
        <f t="shared" ref="I31:I36" si="7">D31/$C$4</f>
        <v>2.1200765970658049</v>
      </c>
    </row>
    <row r="32" spans="1:9" ht="14.25" x14ac:dyDescent="0.2">
      <c r="A32" s="91" t="s">
        <v>42</v>
      </c>
      <c r="B32" s="37">
        <v>2</v>
      </c>
      <c r="C32" s="105">
        <v>548251</v>
      </c>
      <c r="D32" s="105">
        <v>295339.15499877179</v>
      </c>
      <c r="E32" s="92">
        <v>194097.73249877177</v>
      </c>
      <c r="F32" s="94">
        <f t="shared" si="4"/>
        <v>0.65720284362423587</v>
      </c>
      <c r="G32" s="95" t="e">
        <f t="shared" si="5"/>
        <v>#REF!</v>
      </c>
      <c r="H32" s="95" t="e">
        <f t="shared" si="6"/>
        <v>#REF!</v>
      </c>
      <c r="I32" s="96">
        <f t="shared" si="7"/>
        <v>0.82787188327452887</v>
      </c>
    </row>
    <row r="33" spans="1:11" ht="14.25" x14ac:dyDescent="0.2">
      <c r="A33" s="91" t="s">
        <v>43</v>
      </c>
      <c r="B33" s="37">
        <v>6</v>
      </c>
      <c r="C33" s="105">
        <v>722935</v>
      </c>
      <c r="D33" s="105">
        <v>1211985.3844264308</v>
      </c>
      <c r="E33" s="92">
        <v>826824.75942643092</v>
      </c>
      <c r="F33" s="94">
        <f t="shared" si="4"/>
        <v>0.68220687316103545</v>
      </c>
      <c r="G33" s="95" t="e">
        <f t="shared" si="5"/>
        <v>#REF!</v>
      </c>
      <c r="H33" s="95" t="e">
        <f t="shared" si="6"/>
        <v>#REF!</v>
      </c>
      <c r="I33" s="96">
        <f t="shared" si="7"/>
        <v>3.3973437172950729</v>
      </c>
    </row>
    <row r="34" spans="1:11" ht="14.25" x14ac:dyDescent="0.2">
      <c r="A34" s="91" t="s">
        <v>0</v>
      </c>
      <c r="B34" s="37">
        <v>7</v>
      </c>
      <c r="C34" s="105">
        <v>529201</v>
      </c>
      <c r="D34" s="105">
        <v>2163506.3129452225</v>
      </c>
      <c r="E34" s="92">
        <v>1594744.4516952224</v>
      </c>
      <c r="F34" s="94">
        <f t="shared" si="4"/>
        <v>0.73711106926434911</v>
      </c>
      <c r="G34" s="95" t="e">
        <f t="shared" si="5"/>
        <v>#REF!</v>
      </c>
      <c r="H34" s="95" t="e">
        <f t="shared" si="6"/>
        <v>#REF!</v>
      </c>
      <c r="I34" s="96">
        <f t="shared" si="7"/>
        <v>6.0645736112495552</v>
      </c>
    </row>
    <row r="35" spans="1:11" ht="14.25" x14ac:dyDescent="0.2">
      <c r="A35" s="91" t="s">
        <v>45</v>
      </c>
      <c r="B35" s="37">
        <v>9</v>
      </c>
      <c r="C35" s="105">
        <v>122500</v>
      </c>
      <c r="D35" s="105">
        <v>748071.72684844036</v>
      </c>
      <c r="E35" s="92">
        <v>438374.22684844024</v>
      </c>
      <c r="F35" s="94">
        <f t="shared" si="4"/>
        <v>0.58600560763774867</v>
      </c>
      <c r="G35" s="95" t="e">
        <f t="shared" si="5"/>
        <v>#REF!</v>
      </c>
      <c r="H35" s="95" t="e">
        <f t="shared" si="6"/>
        <v>#REF!</v>
      </c>
      <c r="I35" s="96">
        <f t="shared" si="7"/>
        <v>2.096936822796228</v>
      </c>
    </row>
    <row r="36" spans="1:11" ht="15" x14ac:dyDescent="0.25">
      <c r="A36" s="106" t="s">
        <v>50</v>
      </c>
      <c r="B36" s="107">
        <f>SUM(B31:B35)</f>
        <v>41</v>
      </c>
      <c r="C36" s="107">
        <f>SUM(C31:C35)</f>
        <v>2600698</v>
      </c>
      <c r="D36" s="107">
        <f>SUM(D31:D35)</f>
        <v>5175229.3048391063</v>
      </c>
      <c r="E36" s="107">
        <f>SUM(E31:E35)</f>
        <v>3591548.368589106</v>
      </c>
      <c r="F36" s="94">
        <f t="shared" si="4"/>
        <v>0.69398825772431438</v>
      </c>
      <c r="G36" s="95" t="e">
        <f t="shared" si="5"/>
        <v>#REF!</v>
      </c>
      <c r="H36" s="95" t="e">
        <f t="shared" si="6"/>
        <v>#REF!</v>
      </c>
      <c r="I36" s="96">
        <f t="shared" si="7"/>
        <v>14.50680263168119</v>
      </c>
    </row>
    <row r="37" spans="1:11" x14ac:dyDescent="0.2">
      <c r="C37" s="1"/>
      <c r="D37" s="1"/>
      <c r="E37" s="1"/>
      <c r="F37" s="1"/>
      <c r="G37" s="1"/>
      <c r="H37" s="1"/>
    </row>
    <row r="38" spans="1:11" ht="15" x14ac:dyDescent="0.25">
      <c r="A38" s="106" t="s">
        <v>51</v>
      </c>
      <c r="B38" s="81"/>
      <c r="C38" s="108" t="e">
        <f>D27/D4-1</f>
        <v>#REF!</v>
      </c>
      <c r="D38" s="1"/>
      <c r="E38" s="1"/>
      <c r="F38" s="1"/>
      <c r="G38" s="1"/>
      <c r="H38" s="1"/>
      <c r="J38" s="1"/>
      <c r="K38" s="1"/>
    </row>
    <row r="39" spans="1:11" x14ac:dyDescent="0.2">
      <c r="C39" s="1"/>
      <c r="D39" s="1"/>
      <c r="E39" s="1"/>
      <c r="F39" s="1"/>
      <c r="G39" s="1"/>
      <c r="H39" s="1"/>
    </row>
  </sheetData>
  <mergeCells count="1">
    <mergeCell ref="A18:B18"/>
  </mergeCells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G27"/>
  <sheetViews>
    <sheetView workbookViewId="0">
      <selection activeCell="A4" sqref="A4"/>
    </sheetView>
  </sheetViews>
  <sheetFormatPr defaultRowHeight="12.75" x14ac:dyDescent="0.2"/>
  <cols>
    <col min="1" max="1" width="9.140625" style="3"/>
    <col min="2" max="2" width="24.140625" style="3" customWidth="1"/>
    <col min="3" max="3" width="18.7109375" style="3" customWidth="1"/>
    <col min="4" max="5" width="9.140625" style="3"/>
    <col min="6" max="6" width="24.42578125" style="3" customWidth="1"/>
    <col min="7" max="7" width="19.85546875" style="3" customWidth="1"/>
    <col min="8" max="16384" width="9.140625" style="3"/>
  </cols>
  <sheetData>
    <row r="1" spans="2:7" x14ac:dyDescent="0.2">
      <c r="B1" s="2" t="s">
        <v>4</v>
      </c>
    </row>
    <row r="3" spans="2:7" x14ac:dyDescent="0.2">
      <c r="B3" s="4" t="s">
        <v>1</v>
      </c>
      <c r="F3" s="5" t="s">
        <v>2</v>
      </c>
    </row>
    <row r="4" spans="2:7" x14ac:dyDescent="0.2">
      <c r="B4" s="6" t="s">
        <v>5</v>
      </c>
      <c r="C4" s="7" t="e">
        <f>SUMPRODUCT(#REF!,#REF!)</f>
        <v>#REF!</v>
      </c>
      <c r="F4" s="6" t="s">
        <v>5</v>
      </c>
      <c r="G4" s="8" t="e">
        <f>SUMPRODUCT(#REF!,#REF!)</f>
        <v>#REF!</v>
      </c>
    </row>
    <row r="5" spans="2:7" x14ac:dyDescent="0.2">
      <c r="B5" s="9" t="s">
        <v>6</v>
      </c>
      <c r="C5" s="10" t="e">
        <f>SUMPRODUCT(#REF!,#REF!)</f>
        <v>#REF!</v>
      </c>
      <c r="F5" s="9" t="s">
        <v>6</v>
      </c>
      <c r="G5" s="11" t="e">
        <f>SUMPRODUCT(#REF!,#REF!)</f>
        <v>#REF!</v>
      </c>
    </row>
    <row r="6" spans="2:7" x14ac:dyDescent="0.2">
      <c r="B6" s="9" t="s">
        <v>7</v>
      </c>
      <c r="C6" s="12" t="e">
        <f>(C4-C5)/C4</f>
        <v>#REF!</v>
      </c>
      <c r="F6" s="9" t="s">
        <v>7</v>
      </c>
      <c r="G6" s="12" t="e">
        <f>(G4-G5)/G4</f>
        <v>#REF!</v>
      </c>
    </row>
    <row r="7" spans="2:7" x14ac:dyDescent="0.2">
      <c r="B7" s="9"/>
      <c r="C7" s="13"/>
      <c r="F7" s="9"/>
      <c r="G7" s="13"/>
    </row>
    <row r="8" spans="2:7" x14ac:dyDescent="0.2">
      <c r="B8" s="9" t="s">
        <v>8</v>
      </c>
      <c r="C8" s="14" t="e">
        <f>#REF!</f>
        <v>#REF!</v>
      </c>
      <c r="F8" s="9" t="s">
        <v>8</v>
      </c>
      <c r="G8" s="14" t="e">
        <f>#REF!</f>
        <v>#REF!</v>
      </c>
    </row>
    <row r="9" spans="2:7" x14ac:dyDescent="0.2">
      <c r="B9" s="9" t="s">
        <v>9</v>
      </c>
      <c r="C9" s="14" t="e">
        <f>SUMIF(#REF!,"&gt;0",#REF!)</f>
        <v>#REF!</v>
      </c>
      <c r="F9" s="9" t="s">
        <v>9</v>
      </c>
      <c r="G9" s="14" t="e">
        <f>SUMIF(#REF!,"&gt;0",#REF!)</f>
        <v>#REF!</v>
      </c>
    </row>
    <row r="10" spans="2:7" x14ac:dyDescent="0.2">
      <c r="B10" s="9" t="s">
        <v>10</v>
      </c>
      <c r="C10" s="12" t="e">
        <f>C9/C8</f>
        <v>#REF!</v>
      </c>
      <c r="F10" s="9" t="s">
        <v>10</v>
      </c>
      <c r="G10" s="12" t="e">
        <f>G9/G8</f>
        <v>#REF!</v>
      </c>
    </row>
    <row r="11" spans="2:7" x14ac:dyDescent="0.2">
      <c r="B11" s="9"/>
      <c r="C11" s="13"/>
      <c r="F11" s="9"/>
      <c r="G11" s="13"/>
    </row>
    <row r="12" spans="2:7" x14ac:dyDescent="0.2">
      <c r="B12" s="9" t="s">
        <v>11</v>
      </c>
      <c r="C12" s="14" t="e">
        <f>SUMIF(#REF!,"Accessories",#REF!)</f>
        <v>#REF!</v>
      </c>
      <c r="F12" s="9" t="s">
        <v>11</v>
      </c>
      <c r="G12" s="14" t="e">
        <f>SUMIF(#REF!,"Accessories",#REF!)</f>
        <v>#REF!</v>
      </c>
    </row>
    <row r="13" spans="2:7" x14ac:dyDescent="0.2">
      <c r="B13" s="15" t="s">
        <v>12</v>
      </c>
      <c r="C13" s="16" t="e">
        <f>C12/C8</f>
        <v>#REF!</v>
      </c>
      <c r="F13" s="15" t="s">
        <v>12</v>
      </c>
      <c r="G13" s="16" t="e">
        <f>G12/G8</f>
        <v>#REF!</v>
      </c>
    </row>
    <row r="17" spans="2:7" x14ac:dyDescent="0.2">
      <c r="B17" s="17" t="s">
        <v>3</v>
      </c>
      <c r="F17" s="18" t="s">
        <v>13</v>
      </c>
    </row>
    <row r="18" spans="2:7" x14ac:dyDescent="0.2">
      <c r="B18" s="6" t="s">
        <v>5</v>
      </c>
      <c r="C18" s="19" t="e">
        <f>SUMPRODUCT(#REF!,#REF!)</f>
        <v>#REF!</v>
      </c>
      <c r="F18" s="6" t="s">
        <v>5</v>
      </c>
      <c r="G18" s="20" t="e">
        <f>SUMPRODUCT(#REF!,#REF!)</f>
        <v>#REF!</v>
      </c>
    </row>
    <row r="19" spans="2:7" x14ac:dyDescent="0.2">
      <c r="B19" s="9" t="s">
        <v>6</v>
      </c>
      <c r="C19" s="21" t="e">
        <f>SUMPRODUCT(#REF!,#REF!)</f>
        <v>#REF!</v>
      </c>
      <c r="F19" s="9" t="s">
        <v>6</v>
      </c>
      <c r="G19" s="22" t="e">
        <f>SUMPRODUCT(#REF!,#REF!)</f>
        <v>#REF!</v>
      </c>
    </row>
    <row r="20" spans="2:7" x14ac:dyDescent="0.2">
      <c r="B20" s="9" t="s">
        <v>7</v>
      </c>
      <c r="C20" s="12" t="e">
        <f>(C18-C19)/C18</f>
        <v>#REF!</v>
      </c>
      <c r="F20" s="9" t="s">
        <v>7</v>
      </c>
      <c r="G20" s="12" t="e">
        <f>(G18-G19)/G18</f>
        <v>#REF!</v>
      </c>
    </row>
    <row r="21" spans="2:7" x14ac:dyDescent="0.2">
      <c r="B21" s="9"/>
      <c r="C21" s="13"/>
      <c r="F21" s="9"/>
      <c r="G21" s="13"/>
    </row>
    <row r="22" spans="2:7" x14ac:dyDescent="0.2">
      <c r="B22" s="9" t="s">
        <v>8</v>
      </c>
      <c r="C22" s="14" t="e">
        <f>#REF!</f>
        <v>#REF!</v>
      </c>
      <c r="F22" s="9" t="s">
        <v>8</v>
      </c>
      <c r="G22" s="14" t="e">
        <f>#REF!</f>
        <v>#REF!</v>
      </c>
    </row>
    <row r="23" spans="2:7" x14ac:dyDescent="0.2">
      <c r="B23" s="9" t="s">
        <v>9</v>
      </c>
      <c r="C23" s="14" t="e">
        <f>SUMIF(#REF!,"&gt;0",#REF!)</f>
        <v>#REF!</v>
      </c>
      <c r="F23" s="9" t="s">
        <v>9</v>
      </c>
      <c r="G23" s="14" t="e">
        <f>SUMIF(#REF!,"&gt;0",#REF!)</f>
        <v>#REF!</v>
      </c>
    </row>
    <row r="24" spans="2:7" x14ac:dyDescent="0.2">
      <c r="B24" s="9" t="s">
        <v>10</v>
      </c>
      <c r="C24" s="12" t="e">
        <f>C23/C22</f>
        <v>#REF!</v>
      </c>
      <c r="F24" s="9" t="s">
        <v>10</v>
      </c>
      <c r="G24" s="12" t="e">
        <f>G23/G22</f>
        <v>#REF!</v>
      </c>
    </row>
    <row r="25" spans="2:7" x14ac:dyDescent="0.2">
      <c r="B25" s="9"/>
      <c r="C25" s="13"/>
      <c r="F25" s="9"/>
      <c r="G25" s="13"/>
    </row>
    <row r="26" spans="2:7" x14ac:dyDescent="0.2">
      <c r="B26" s="9" t="s">
        <v>11</v>
      </c>
      <c r="C26" s="14" t="e">
        <f>SUMIF(#REF!,"Accessories",#REF!)</f>
        <v>#REF!</v>
      </c>
      <c r="F26" s="9" t="s">
        <v>11</v>
      </c>
      <c r="G26" s="14" t="e">
        <f>SUMIF(#REF!,"Accessories",#REF!)</f>
        <v>#REF!</v>
      </c>
    </row>
    <row r="27" spans="2:7" x14ac:dyDescent="0.2">
      <c r="B27" s="15" t="s">
        <v>12</v>
      </c>
      <c r="C27" s="16" t="e">
        <f>C26/C22</f>
        <v>#REF!</v>
      </c>
      <c r="F27" s="15" t="s">
        <v>12</v>
      </c>
      <c r="G27" s="16" t="e">
        <f>G26/G22</f>
        <v>#REF!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1</vt:lpstr>
      <vt:lpstr>KPI</vt:lpstr>
      <vt:lpstr>Finance</vt:lpstr>
      <vt:lpstr>'1'!Область_печати</vt:lpstr>
    </vt:vector>
  </TitlesOfParts>
  <Company>Oriflame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Sergeev</dc:creator>
  <cp:lastModifiedBy>odolgova</cp:lastModifiedBy>
  <cp:lastPrinted>2009-11-02T13:19:14Z</cp:lastPrinted>
  <dcterms:created xsi:type="dcterms:W3CDTF">2006-02-28T13:30:52Z</dcterms:created>
  <dcterms:modified xsi:type="dcterms:W3CDTF">2013-05-14T06:19:26Z</dcterms:modified>
</cp:coreProperties>
</file>